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36 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1" i="1" l="1"/>
  <c r="K51" i="1"/>
  <c r="J51" i="1"/>
  <c r="D51" i="1"/>
  <c r="C51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P49" i="1"/>
  <c r="P51" i="1" s="1"/>
  <c r="O49" i="1"/>
  <c r="O51" i="1" s="1"/>
  <c r="N49" i="1"/>
  <c r="N51" i="1" s="1"/>
  <c r="M49" i="1"/>
  <c r="M51" i="1" s="1"/>
  <c r="L49" i="1"/>
  <c r="K49" i="1"/>
  <c r="J49" i="1"/>
  <c r="I49" i="1"/>
  <c r="I51" i="1" s="1"/>
  <c r="H49" i="1"/>
  <c r="H51" i="1" s="1"/>
  <c r="G49" i="1"/>
  <c r="G51" i="1" s="1"/>
  <c r="F49" i="1"/>
  <c r="F51" i="1" s="1"/>
  <c r="E49" i="1"/>
  <c r="E51" i="1" s="1"/>
  <c r="D49" i="1"/>
  <c r="C49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<sst xmlns="http://schemas.openxmlformats.org/spreadsheetml/2006/main" count="284" uniqueCount="31">
  <si>
    <t>Table 8.3.1.36 Cassava Production in SADC (Production, Area, and Yield), 2000 - 2013</t>
  </si>
  <si>
    <t xml:space="preserve"> </t>
  </si>
  <si>
    <t>Country</t>
  </si>
  <si>
    <t>Unit</t>
  </si>
  <si>
    <t>Angola</t>
  </si>
  <si>
    <t>Production (000 Tonne)</t>
  </si>
  <si>
    <t>Area Planted (Ha)</t>
  </si>
  <si>
    <t>Yield (kg/ha)</t>
  </si>
  <si>
    <t>Back to Content Page</t>
  </si>
  <si>
    <t>Botswana</t>
  </si>
  <si>
    <t>n.a.</t>
  </si>
  <si>
    <t>Democratic Republic of Congo</t>
  </si>
  <si>
    <t>Lesotho</t>
  </si>
  <si>
    <t>…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</si>
  <si>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</si>
  <si>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</si>
  <si>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</si>
  <si>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</si>
  <si>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</si>
  <si>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</si>
  <si>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</si>
  <si>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</si>
  <si>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</si>
  <si>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</si>
  <si>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</si>
  <si>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SADC - Total</t>
  </si>
  <si>
    <t xml:space="preserve">Source: </t>
  </si>
  <si>
    <t>Food and Agriculture Organisation (FAO): FAOSTAT 2014, http://faostat3.fao.org/faostat-gateway/go/to/download/P/PP/E ; Downloaded:  13 October 2014: Angola (2000, 2013), Democratic Republic of Congo, Madagascar, Mozambique, Seychelles  (2011-2013),Zambia (2011-2013), Zimbabwe (2011-2013)</t>
  </si>
  <si>
    <t>SADC  Secretariat AIMS Database, Directorate of Food, Agriculture and Natural Resources (FANR):   Zimbabwe (2000)</t>
  </si>
  <si>
    <t>United Nations Statistics Division - UNData, Food and Agriculture Organisation (FAO): http://faostat.fao.org/, downloaded 2012:  Zimbabwe (2001 - 2010)</t>
  </si>
  <si>
    <t>National Statistics Offices of Member States: Angola (2001-2012), Botswana,  Lesotho, Malawi, Mauritius, Mozambique (2000, 2003 Area, 2004 - 2010), Namibia, Seychelles, Swaziland, United Republic of Tanzania, Zambia (2000-2010)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</si>
</sst>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0.0\ "/>
    <numFmt numFmtId="165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1"/>
      <color indexed="8"/>
      <name val="Tahoma"/>
      <family val="2"/>
    </font>
    <font>
      <sz val="10"/>
      <name val="Arial"/>
      <family val="2"/>
    </font>
    <font>
      <b/>
      <sz val="11"/>
      <color indexed="8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sz val="9"/>
      <color indexed="8"/>
      <name val="Calibri"/>
      <family val="2"/>
    </font>
    <font>
      <b/>
      <sz val="11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8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2" fillId="0" borderId="0" xfId="1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1" fontId="2" fillId="3" borderId="1" xfId="1" applyNumberFormat="1" applyFont="1" applyFill="1" applyBorder="1" applyAlignment="1">
      <alignment horizontal="center" vertical="center" wrapText="1"/>
    </xf>
    <xf numFmtId="1" fontId="2" fillId="4" borderId="1" xfId="1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1" xfId="0" applyFont="1" applyFill="1" applyBorder="1"/>
    <xf numFmtId="164" fontId="7" fillId="0" borderId="1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9" fillId="0" borderId="0" xfId="2" applyFont="1" applyAlignment="1" applyProtection="1"/>
    <xf numFmtId="164" fontId="7" fillId="0" borderId="1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/>
    </xf>
    <xf numFmtId="164" fontId="7" fillId="0" borderId="1" xfId="3" applyNumberFormat="1" applyFont="1" applyFill="1" applyBorder="1" applyAlignment="1">
      <alignment horizontal="right"/>
    </xf>
    <xf numFmtId="0" fontId="10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1" fillId="0" borderId="0" xfId="0" applyFont="1"/>
    <xf numFmtId="0" fontId="7" fillId="0" borderId="0" xfId="0" applyFont="1" applyFill="1"/>
    <xf numFmtId="0" fontId="7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</cellXfs>
  <cellStyles count="4">
    <cellStyle name="Comma 3 3" xfId="3"/>
    <cellStyle name="Hyperlink" xfId="2" builtinId="8"/>
    <cellStyle name="Normal" xfId="0" builtinId="0"/>
    <cellStyle name="Normal_A8_Table" xfId="1"/>
  </cellStyles>
  <dxfs count="2"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tabSelected="1" topLeftCell="A29" zoomScale="98" zoomScaleNormal="98" workbookViewId="0">
      <selection activeCell="A54" sqref="A54"/>
    </sheetView>
  </sheetViews>
  <sheetFormatPr defaultRowHeight="15" x14ac:dyDescent="0.25"/>
  <cols>
    <col min="1" max="1" width="15.42578125" customWidth="1"/>
    <col min="2" max="2" width="27.28515625" customWidth="1"/>
    <col min="3" max="13" width="14.140625" style="22" customWidth="1"/>
    <col min="14" max="16" width="14.140625" customWidth="1"/>
  </cols>
  <sheetData>
    <row r="1" spans="1:18" x14ac:dyDescent="0.2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  <c r="O1" s="4"/>
      <c r="P1" s="2"/>
    </row>
    <row r="2" spans="1:18" x14ac:dyDescent="0.25">
      <c r="A2" s="5"/>
      <c r="B2" s="5"/>
      <c r="C2" s="6"/>
      <c r="D2" s="3" t="s">
        <v>1</v>
      </c>
      <c r="E2" s="6"/>
      <c r="F2" s="6"/>
      <c r="G2" s="6"/>
      <c r="H2" s="6"/>
      <c r="I2" s="6"/>
      <c r="J2" s="6"/>
      <c r="K2" s="3"/>
      <c r="L2" s="3"/>
      <c r="M2" s="3"/>
      <c r="N2" s="4"/>
      <c r="O2" s="4"/>
      <c r="P2" s="2"/>
    </row>
    <row r="3" spans="1:18" x14ac:dyDescent="0.25">
      <c r="A3" s="7" t="s">
        <v>2</v>
      </c>
      <c r="B3" s="7" t="s">
        <v>3</v>
      </c>
      <c r="C3" s="8">
        <v>2000</v>
      </c>
      <c r="D3" s="8">
        <v>2001</v>
      </c>
      <c r="E3" s="8">
        <v>2002</v>
      </c>
      <c r="F3" s="8">
        <v>2003</v>
      </c>
      <c r="G3" s="8">
        <v>2004</v>
      </c>
      <c r="H3" s="8">
        <v>2005</v>
      </c>
      <c r="I3" s="8">
        <v>2006</v>
      </c>
      <c r="J3" s="8">
        <v>2007</v>
      </c>
      <c r="K3" s="8">
        <v>2008</v>
      </c>
      <c r="L3" s="8">
        <v>2009</v>
      </c>
      <c r="M3" s="8">
        <v>2010</v>
      </c>
      <c r="N3" s="9">
        <v>2011</v>
      </c>
      <c r="O3" s="9">
        <v>2012</v>
      </c>
      <c r="P3" s="9">
        <v>2013</v>
      </c>
    </row>
    <row r="4" spans="1:18" x14ac:dyDescent="0.25">
      <c r="A4" s="10" t="s">
        <v>4</v>
      </c>
      <c r="B4" s="11" t="s">
        <v>5</v>
      </c>
      <c r="C4" s="12">
        <v>4433.0259999999998</v>
      </c>
      <c r="D4" s="12">
        <v>5394.3220000000001</v>
      </c>
      <c r="E4" s="12">
        <v>6522.7650000000003</v>
      </c>
      <c r="F4" s="12">
        <v>6892.1620000000003</v>
      </c>
      <c r="G4" s="12">
        <v>8586.8739999999998</v>
      </c>
      <c r="H4" s="12">
        <v>8806.2090000000007</v>
      </c>
      <c r="I4" s="12">
        <v>9037.0239999999994</v>
      </c>
      <c r="J4" s="12">
        <v>9730.2610000000004</v>
      </c>
      <c r="K4" s="12">
        <v>10057.376</v>
      </c>
      <c r="L4" s="12">
        <v>12827.58</v>
      </c>
      <c r="M4" s="12">
        <v>13858.681</v>
      </c>
      <c r="N4" s="12">
        <v>14333.509</v>
      </c>
      <c r="O4" s="12">
        <v>10636.4</v>
      </c>
      <c r="P4" s="12">
        <v>16411.7</v>
      </c>
    </row>
    <row r="5" spans="1:18" x14ac:dyDescent="0.25">
      <c r="A5" s="13"/>
      <c r="B5" s="11" t="s">
        <v>6</v>
      </c>
      <c r="C5" s="12">
        <v>534150</v>
      </c>
      <c r="D5" s="12">
        <v>573428</v>
      </c>
      <c r="E5" s="12">
        <v>592596</v>
      </c>
      <c r="F5" s="12">
        <v>720430</v>
      </c>
      <c r="G5" s="12">
        <v>683741</v>
      </c>
      <c r="H5" s="12">
        <v>748646</v>
      </c>
      <c r="I5" s="12">
        <v>771072</v>
      </c>
      <c r="J5" s="12">
        <v>843271</v>
      </c>
      <c r="K5" s="12">
        <v>679168</v>
      </c>
      <c r="L5" s="12">
        <v>994422</v>
      </c>
      <c r="M5" s="12">
        <v>1046610</v>
      </c>
      <c r="N5" s="12">
        <v>1082264</v>
      </c>
      <c r="O5" s="12">
        <v>1142179</v>
      </c>
      <c r="P5" s="12">
        <v>1167950</v>
      </c>
    </row>
    <row r="6" spans="1:18" x14ac:dyDescent="0.25">
      <c r="A6" s="14"/>
      <c r="B6" s="11" t="s">
        <v>7</v>
      </c>
      <c r="C6" s="12">
        <f>C4*1000000/C5</f>
        <v>8299.2155761490212</v>
      </c>
      <c r="D6" s="12">
        <f t="shared" ref="D6:P6" si="0">D4*1000000/D5</f>
        <v>9407.147889534519</v>
      </c>
      <c r="E6" s="12">
        <f t="shared" si="0"/>
        <v>11007.102646659781</v>
      </c>
      <c r="F6" s="12">
        <f t="shared" si="0"/>
        <v>9566.7337562289194</v>
      </c>
      <c r="G6" s="12">
        <f t="shared" si="0"/>
        <v>12558.664757561708</v>
      </c>
      <c r="H6" s="12">
        <f t="shared" si="0"/>
        <v>11762.847861339003</v>
      </c>
      <c r="I6" s="12">
        <f t="shared" si="0"/>
        <v>11720.078021248341</v>
      </c>
      <c r="J6" s="12">
        <f t="shared" si="0"/>
        <v>11538.711754584232</v>
      </c>
      <c r="K6" s="12">
        <f t="shared" si="0"/>
        <v>14808.377308707124</v>
      </c>
      <c r="L6" s="12">
        <f t="shared" si="0"/>
        <v>12899.533598411941</v>
      </c>
      <c r="M6" s="12">
        <f t="shared" si="0"/>
        <v>13241.494921699583</v>
      </c>
      <c r="N6" s="12">
        <f t="shared" si="0"/>
        <v>13244.004235565444</v>
      </c>
      <c r="O6" s="12">
        <f t="shared" si="0"/>
        <v>9312.3757309493521</v>
      </c>
      <c r="P6" s="12">
        <f t="shared" si="0"/>
        <v>14051.714542574597</v>
      </c>
      <c r="R6" s="15" t="s">
        <v>8</v>
      </c>
    </row>
    <row r="7" spans="1:18" x14ac:dyDescent="0.25">
      <c r="A7" s="10" t="s">
        <v>9</v>
      </c>
      <c r="B7" s="11" t="s">
        <v>5</v>
      </c>
      <c r="C7" s="16" t="s">
        <v>10</v>
      </c>
      <c r="D7" s="16" t="s">
        <v>10</v>
      </c>
      <c r="E7" s="16" t="s">
        <v>10</v>
      </c>
      <c r="F7" s="16" t="s">
        <v>10</v>
      </c>
      <c r="G7" s="16" t="s">
        <v>10</v>
      </c>
      <c r="H7" s="16" t="s">
        <v>10</v>
      </c>
      <c r="I7" s="16" t="s">
        <v>10</v>
      </c>
      <c r="J7" s="16" t="s">
        <v>10</v>
      </c>
      <c r="K7" s="16" t="s">
        <v>10</v>
      </c>
      <c r="L7" s="16" t="s">
        <v>10</v>
      </c>
      <c r="M7" s="16" t="s">
        <v>10</v>
      </c>
      <c r="N7" s="16" t="s">
        <v>10</v>
      </c>
      <c r="O7" s="16" t="s">
        <v>10</v>
      </c>
      <c r="P7" s="16" t="s">
        <v>10</v>
      </c>
    </row>
    <row r="8" spans="1:18" x14ac:dyDescent="0.25">
      <c r="A8" s="13"/>
      <c r="B8" s="11" t="s">
        <v>6</v>
      </c>
      <c r="C8" s="16" t="s">
        <v>10</v>
      </c>
      <c r="D8" s="16" t="s">
        <v>10</v>
      </c>
      <c r="E8" s="16" t="s">
        <v>10</v>
      </c>
      <c r="F8" s="16" t="s">
        <v>10</v>
      </c>
      <c r="G8" s="16" t="s">
        <v>10</v>
      </c>
      <c r="H8" s="16" t="s">
        <v>10</v>
      </c>
      <c r="I8" s="16" t="s">
        <v>10</v>
      </c>
      <c r="J8" s="16" t="s">
        <v>10</v>
      </c>
      <c r="K8" s="16" t="s">
        <v>10</v>
      </c>
      <c r="L8" s="16" t="s">
        <v>10</v>
      </c>
      <c r="M8" s="16" t="s">
        <v>10</v>
      </c>
      <c r="N8" s="16" t="s">
        <v>10</v>
      </c>
      <c r="O8" s="16" t="s">
        <v>10</v>
      </c>
      <c r="P8" s="16" t="s">
        <v>10</v>
      </c>
    </row>
    <row r="9" spans="1:18" x14ac:dyDescent="0.25">
      <c r="A9" s="14"/>
      <c r="B9" s="11" t="s">
        <v>7</v>
      </c>
      <c r="C9" s="16" t="s">
        <v>10</v>
      </c>
      <c r="D9" s="16" t="s">
        <v>10</v>
      </c>
      <c r="E9" s="16" t="s">
        <v>10</v>
      </c>
      <c r="F9" s="16" t="s">
        <v>10</v>
      </c>
      <c r="G9" s="16" t="s">
        <v>10</v>
      </c>
      <c r="H9" s="16" t="s">
        <v>10</v>
      </c>
      <c r="I9" s="16" t="s">
        <v>10</v>
      </c>
      <c r="J9" s="16" t="s">
        <v>10</v>
      </c>
      <c r="K9" s="16" t="s">
        <v>10</v>
      </c>
      <c r="L9" s="16" t="s">
        <v>10</v>
      </c>
      <c r="M9" s="16" t="s">
        <v>10</v>
      </c>
      <c r="N9" s="16" t="s">
        <v>10</v>
      </c>
      <c r="O9" s="16" t="s">
        <v>10</v>
      </c>
      <c r="P9" s="16" t="s">
        <v>10</v>
      </c>
    </row>
    <row r="10" spans="1:18" x14ac:dyDescent="0.25">
      <c r="A10" s="17" t="s">
        <v>11</v>
      </c>
      <c r="B10" s="11" t="s">
        <v>5</v>
      </c>
      <c r="C10" s="12">
        <v>15959</v>
      </c>
      <c r="D10" s="12">
        <v>15435.7</v>
      </c>
      <c r="E10" s="12">
        <v>14929.64</v>
      </c>
      <c r="F10" s="12">
        <v>14944.57</v>
      </c>
      <c r="G10" s="12">
        <v>14950.52</v>
      </c>
      <c r="H10" s="12">
        <v>14974.47</v>
      </c>
      <c r="I10" s="12">
        <v>14989.44</v>
      </c>
      <c r="J10" s="12">
        <v>15004.43</v>
      </c>
      <c r="K10" s="12">
        <v>15013.49</v>
      </c>
      <c r="L10" s="12">
        <v>15054.45</v>
      </c>
      <c r="M10" s="12">
        <v>15049.483</v>
      </c>
      <c r="N10" s="12">
        <v>15569.138000000001</v>
      </c>
      <c r="O10" s="12">
        <v>16000</v>
      </c>
      <c r="P10" s="12">
        <v>16500</v>
      </c>
    </row>
    <row r="11" spans="1:18" x14ac:dyDescent="0.25">
      <c r="A11" s="18"/>
      <c r="B11" s="11" t="s">
        <v>6</v>
      </c>
      <c r="C11" s="12">
        <v>1966847</v>
      </c>
      <c r="D11" s="12">
        <v>1902359</v>
      </c>
      <c r="E11" s="12">
        <v>1839985</v>
      </c>
      <c r="F11" s="12">
        <v>1841825</v>
      </c>
      <c r="G11" s="12">
        <v>1842559</v>
      </c>
      <c r="H11" s="12">
        <v>1845510</v>
      </c>
      <c r="I11" s="12">
        <v>1877355</v>
      </c>
      <c r="J11" s="12">
        <v>1849203</v>
      </c>
      <c r="K11" s="12">
        <v>1851051</v>
      </c>
      <c r="L11" s="12">
        <v>1852902</v>
      </c>
      <c r="M11" s="12">
        <v>1854754</v>
      </c>
      <c r="N11" s="12">
        <v>2171181</v>
      </c>
      <c r="O11" s="12">
        <v>2200000</v>
      </c>
      <c r="P11" s="12">
        <v>2200000</v>
      </c>
    </row>
    <row r="12" spans="1:18" x14ac:dyDescent="0.25">
      <c r="A12" s="19"/>
      <c r="B12" s="11" t="s">
        <v>7</v>
      </c>
      <c r="C12" s="12">
        <f t="shared" ref="C12:P12" si="1">C10*1000000/C11</f>
        <v>8114.0017500090244</v>
      </c>
      <c r="D12" s="12">
        <f t="shared" si="1"/>
        <v>8113.9784867104472</v>
      </c>
      <c r="E12" s="12">
        <f t="shared" si="1"/>
        <v>8114.0009293554021</v>
      </c>
      <c r="F12" s="12">
        <f t="shared" si="1"/>
        <v>8114.0010587325069</v>
      </c>
      <c r="G12" s="12">
        <f t="shared" si="1"/>
        <v>8113.9979778123798</v>
      </c>
      <c r="H12" s="12">
        <f t="shared" si="1"/>
        <v>8114.0010078514879</v>
      </c>
      <c r="I12" s="12">
        <f t="shared" si="1"/>
        <v>7984.3396693752647</v>
      </c>
      <c r="J12" s="12">
        <f t="shared" si="1"/>
        <v>8113.9983008896261</v>
      </c>
      <c r="K12" s="12">
        <f t="shared" si="1"/>
        <v>8110.7921931918681</v>
      </c>
      <c r="L12" s="12">
        <f t="shared" si="1"/>
        <v>8124.7955909163029</v>
      </c>
      <c r="M12" s="12">
        <f t="shared" si="1"/>
        <v>8114.0048761183425</v>
      </c>
      <c r="N12" s="12">
        <f t="shared" si="1"/>
        <v>7170.8153304584002</v>
      </c>
      <c r="O12" s="12">
        <f t="shared" si="1"/>
        <v>7272.727272727273</v>
      </c>
      <c r="P12" s="12">
        <f t="shared" si="1"/>
        <v>7500</v>
      </c>
    </row>
    <row r="13" spans="1:18" x14ac:dyDescent="0.25">
      <c r="A13" s="10" t="s">
        <v>12</v>
      </c>
      <c r="B13" s="11" t="s">
        <v>5</v>
      </c>
      <c r="C13" s="20" t="s">
        <v>13</v>
      </c>
      <c r="D13" s="20" t="s">
        <v>13</v>
      </c>
      <c r="E13" s="20" t="s">
        <v>13</v>
      </c>
      <c r="F13" s="20" t="s">
        <v>13</v>
      </c>
      <c r="G13" s="20" t="s">
        <v>13</v>
      </c>
      <c r="H13" s="20" t="s">
        <v>13</v>
      </c>
      <c r="I13" s="20" t="s">
        <v>13</v>
      </c>
      <c r="J13" s="20" t="s">
        <v>13</v>
      </c>
      <c r="K13" s="20" t="s">
        <v>13</v>
      </c>
      <c r="L13" s="20" t="s">
        <v>13</v>
      </c>
      <c r="M13" s="20" t="s">
        <v>13</v>
      </c>
      <c r="N13" s="20" t="s">
        <v>13</v>
      </c>
      <c r="O13" s="20" t="s">
        <v>13</v>
      </c>
      <c r="P13" s="20" t="s">
        <v>13</v>
      </c>
    </row>
    <row r="14" spans="1:18" x14ac:dyDescent="0.25">
      <c r="A14" s="13"/>
      <c r="B14" s="11" t="s">
        <v>6</v>
      </c>
      <c r="C14" s="20" t="s">
        <v>13</v>
      </c>
      <c r="D14" s="20" t="s">
        <v>13</v>
      </c>
      <c r="E14" s="20" t="s">
        <v>13</v>
      </c>
      <c r="F14" s="20" t="s">
        <v>13</v>
      </c>
      <c r="G14" s="20" t="s">
        <v>13</v>
      </c>
      <c r="H14" s="20" t="s">
        <v>13</v>
      </c>
      <c r="I14" s="20" t="s">
        <v>13</v>
      </c>
      <c r="J14" s="20" t="s">
        <v>13</v>
      </c>
      <c r="K14" s="20" t="s">
        <v>13</v>
      </c>
      <c r="L14" s="20" t="s">
        <v>13</v>
      </c>
      <c r="M14" s="20" t="s">
        <v>13</v>
      </c>
      <c r="N14" s="20" t="s">
        <v>13</v>
      </c>
      <c r="O14" s="20" t="s">
        <v>13</v>
      </c>
      <c r="P14" s="20" t="s">
        <v>13</v>
      </c>
    </row>
    <row r="15" spans="1:18" x14ac:dyDescent="0.25">
      <c r="A15" s="14"/>
      <c r="B15" s="11" t="s">
        <v>7</v>
      </c>
      <c r="C15" s="20" t="s">
        <v>13</v>
      </c>
      <c r="D15" s="20" t="s">
        <v>13</v>
      </c>
      <c r="E15" s="20" t="s">
        <v>13</v>
      </c>
      <c r="F15" s="20" t="s">
        <v>13</v>
      </c>
      <c r="G15" s="20" t="s">
        <v>13</v>
      </c>
      <c r="H15" s="20" t="s">
        <v>13</v>
      </c>
      <c r="I15" s="20" t="s">
        <v>13</v>
      </c>
      <c r="J15" s="20" t="s">
        <v>13</v>
      </c>
      <c r="K15" s="20" t="s">
        <v>13</v>
      </c>
      <c r="L15" s="20" t="s">
        <v>13</v>
      </c>
      <c r="M15" s="20" t="s">
        <v>13</v>
      </c>
      <c r="N15" s="20" t="s">
        <v>13</v>
      </c>
      <c r="O15" s="20" t="s">
        <v>13</v>
      </c>
      <c r="P15" s="20" t="s">
        <v>13</v>
      </c>
    </row>
    <row r="16" spans="1:18" x14ac:dyDescent="0.25">
      <c r="A16" s="10" t="s">
        <v>14</v>
      </c>
      <c r="B16" s="11" t="s">
        <v>5</v>
      </c>
      <c r="C16" s="12">
        <v>2463.36</v>
      </c>
      <c r="D16" s="12">
        <v>2510.34</v>
      </c>
      <c r="E16" s="12">
        <v>2366.25</v>
      </c>
      <c r="F16" s="12">
        <v>1992.1990000000001</v>
      </c>
      <c r="G16" s="12">
        <v>1949.4</v>
      </c>
      <c r="H16" s="12">
        <v>2964</v>
      </c>
      <c r="I16" s="12">
        <v>2982.4810000000002</v>
      </c>
      <c r="J16" s="12">
        <v>2993.5770000000002</v>
      </c>
      <c r="K16" s="12">
        <v>3021.08</v>
      </c>
      <c r="L16" s="12">
        <v>3019.9659999999999</v>
      </c>
      <c r="M16" s="12">
        <v>3008.886</v>
      </c>
      <c r="N16" s="12">
        <v>3490.3</v>
      </c>
      <c r="O16" s="12">
        <v>3500</v>
      </c>
      <c r="P16" s="12">
        <v>3114.58</v>
      </c>
    </row>
    <row r="17" spans="1:16" x14ac:dyDescent="0.25">
      <c r="A17" s="13"/>
      <c r="B17" s="11" t="s">
        <v>6</v>
      </c>
      <c r="C17" s="12">
        <v>351730</v>
      </c>
      <c r="D17" s="12">
        <v>351985</v>
      </c>
      <c r="E17" s="12">
        <v>352345</v>
      </c>
      <c r="F17" s="12">
        <v>352815</v>
      </c>
      <c r="G17" s="12">
        <v>353290</v>
      </c>
      <c r="H17" s="12">
        <v>388779</v>
      </c>
      <c r="I17" s="12">
        <v>391000</v>
      </c>
      <c r="J17" s="12">
        <v>393000</v>
      </c>
      <c r="K17" s="12">
        <v>396000</v>
      </c>
      <c r="L17" s="12">
        <v>447306</v>
      </c>
      <c r="M17" s="12">
        <v>450000</v>
      </c>
      <c r="N17" s="12">
        <v>521000</v>
      </c>
      <c r="O17" s="12">
        <v>370500</v>
      </c>
      <c r="P17" s="12">
        <v>475000</v>
      </c>
    </row>
    <row r="18" spans="1:16" x14ac:dyDescent="0.25">
      <c r="A18" s="14"/>
      <c r="B18" s="11" t="s">
        <v>7</v>
      </c>
      <c r="C18" s="12">
        <f t="shared" ref="C18:P18" si="2">C16*1000000/C17</f>
        <v>7003.5538623375887</v>
      </c>
      <c r="D18" s="12">
        <f t="shared" si="2"/>
        <v>7131.9516456667188</v>
      </c>
      <c r="E18" s="12">
        <f t="shared" si="2"/>
        <v>6715.7189686245019</v>
      </c>
      <c r="F18" s="12">
        <f t="shared" si="2"/>
        <v>5646.5824865722825</v>
      </c>
      <c r="G18" s="12">
        <f t="shared" si="2"/>
        <v>5517.8465283478163</v>
      </c>
      <c r="H18" s="12">
        <f t="shared" si="2"/>
        <v>7623.868573148241</v>
      </c>
      <c r="I18" s="12">
        <f t="shared" si="2"/>
        <v>7627.8286445012791</v>
      </c>
      <c r="J18" s="12">
        <f t="shared" si="2"/>
        <v>7617.2442748091607</v>
      </c>
      <c r="K18" s="12">
        <f t="shared" si="2"/>
        <v>7628.9898989898993</v>
      </c>
      <c r="L18" s="12">
        <f t="shared" si="2"/>
        <v>6751.4542617358138</v>
      </c>
      <c r="M18" s="12">
        <f t="shared" si="2"/>
        <v>6686.413333333333</v>
      </c>
      <c r="N18" s="12">
        <f t="shared" si="2"/>
        <v>6699.2322456813818</v>
      </c>
      <c r="O18" s="12">
        <f t="shared" si="2"/>
        <v>9446.6936572199738</v>
      </c>
      <c r="P18" s="12">
        <f t="shared" si="2"/>
        <v>6557.0105263157893</v>
      </c>
    </row>
    <row r="19" spans="1:16" x14ac:dyDescent="0.25">
      <c r="A19" s="10" t="s">
        <v>15</v>
      </c>
      <c r="B19" s="11" t="s">
        <v>5</v>
      </c>
      <c r="C19" s="12">
        <v>1.8149999999999999</v>
      </c>
      <c r="D19" s="12">
        <v>2.2410000000000001</v>
      </c>
      <c r="E19" s="12">
        <v>1.52</v>
      </c>
      <c r="F19" s="12">
        <v>1.502</v>
      </c>
      <c r="G19" s="12">
        <v>1.6679999999999999</v>
      </c>
      <c r="H19" s="12">
        <v>1.73</v>
      </c>
      <c r="I19" s="12">
        <v>2</v>
      </c>
      <c r="J19" s="12">
        <v>4.6050000000000004</v>
      </c>
      <c r="K19" s="12">
        <v>2.3860000000000001</v>
      </c>
      <c r="L19" s="12">
        <v>2.59</v>
      </c>
      <c r="M19" s="12">
        <v>2.34</v>
      </c>
      <c r="N19" s="12">
        <v>1.85</v>
      </c>
      <c r="O19" s="12">
        <v>1.901</v>
      </c>
      <c r="P19" s="12">
        <v>4.8</v>
      </c>
    </row>
    <row r="20" spans="1:16" x14ac:dyDescent="0.25">
      <c r="A20" s="13"/>
      <c r="B20" s="11" t="s">
        <v>6</v>
      </c>
      <c r="C20" s="12">
        <v>2278</v>
      </c>
      <c r="D20" s="12">
        <v>2493</v>
      </c>
      <c r="E20" s="12">
        <v>2720</v>
      </c>
      <c r="F20" s="12">
        <v>2000</v>
      </c>
      <c r="G20" s="12">
        <v>2213</v>
      </c>
      <c r="H20" s="12">
        <v>1987</v>
      </c>
      <c r="I20" s="12">
        <v>1656</v>
      </c>
      <c r="J20" s="12">
        <v>2005</v>
      </c>
      <c r="K20" s="12">
        <v>1479</v>
      </c>
      <c r="L20" s="12">
        <v>1726</v>
      </c>
      <c r="M20" s="12">
        <v>2000</v>
      </c>
      <c r="N20" s="12">
        <v>1216</v>
      </c>
      <c r="O20" s="12">
        <v>1291</v>
      </c>
      <c r="P20" s="12">
        <v>2110</v>
      </c>
    </row>
    <row r="21" spans="1:16" x14ac:dyDescent="0.25">
      <c r="A21" s="14"/>
      <c r="B21" s="11" t="s">
        <v>7</v>
      </c>
      <c r="C21" s="12">
        <f t="shared" ref="C21:P21" si="3">C19*1000000/C20</f>
        <v>796.75153643546969</v>
      </c>
      <c r="D21" s="12">
        <f t="shared" si="3"/>
        <v>898.91696750902531</v>
      </c>
      <c r="E21" s="12">
        <f t="shared" si="3"/>
        <v>558.82352941176475</v>
      </c>
      <c r="F21" s="12">
        <f t="shared" si="3"/>
        <v>751</v>
      </c>
      <c r="G21" s="12">
        <f t="shared" si="3"/>
        <v>753.7279710799819</v>
      </c>
      <c r="H21" s="12">
        <f t="shared" si="3"/>
        <v>870.65928535480623</v>
      </c>
      <c r="I21" s="12">
        <f t="shared" si="3"/>
        <v>1207.7294685990339</v>
      </c>
      <c r="J21" s="12">
        <f t="shared" si="3"/>
        <v>2296.7581047381545</v>
      </c>
      <c r="K21" s="12">
        <f t="shared" si="3"/>
        <v>1613.2521974306965</v>
      </c>
      <c r="L21" s="12">
        <f t="shared" si="3"/>
        <v>1500.5793742757821</v>
      </c>
      <c r="M21" s="12">
        <f t="shared" si="3"/>
        <v>1170</v>
      </c>
      <c r="N21" s="12">
        <f t="shared" si="3"/>
        <v>1521.3815789473683</v>
      </c>
      <c r="O21" s="12">
        <f t="shared" si="3"/>
        <v>1472.5019364833463</v>
      </c>
      <c r="P21" s="12">
        <f t="shared" si="3"/>
        <v>2274.8815165876777</v>
      </c>
    </row>
    <row r="22" spans="1:16" ht="15" customHeight="1" x14ac:dyDescent="0.25">
      <c r="A22" s="10" t="s">
        <v>16</v>
      </c>
      <c r="B22" s="11" t="s">
        <v>5</v>
      </c>
      <c r="C22" s="12">
        <v>0.151</v>
      </c>
      <c r="D22" s="12">
        <v>0.186</v>
      </c>
      <c r="E22" s="12">
        <v>0.14000000000000001</v>
      </c>
      <c r="F22" s="12">
        <v>0.13</v>
      </c>
      <c r="G22" s="12">
        <v>0.22500000000000001</v>
      </c>
      <c r="H22" s="12">
        <v>0.20599999999999999</v>
      </c>
      <c r="I22" s="12">
        <v>0.23</v>
      </c>
      <c r="J22" s="12">
        <v>0.24</v>
      </c>
      <c r="K22" s="12">
        <v>0.3</v>
      </c>
      <c r="L22" s="12">
        <v>0.4</v>
      </c>
      <c r="M22" s="12">
        <v>0.44900000000000001</v>
      </c>
      <c r="N22" s="12">
        <v>0.3</v>
      </c>
      <c r="O22" s="12">
        <v>0.5</v>
      </c>
      <c r="P22" s="12">
        <v>0.50700000000000001</v>
      </c>
    </row>
    <row r="23" spans="1:16" x14ac:dyDescent="0.25">
      <c r="A23" s="13"/>
      <c r="B23" s="11" t="s">
        <v>6</v>
      </c>
      <c r="C23" s="12">
        <v>10</v>
      </c>
      <c r="D23" s="12">
        <v>13</v>
      </c>
      <c r="E23" s="12">
        <v>13</v>
      </c>
      <c r="F23" s="12">
        <v>9</v>
      </c>
      <c r="G23" s="12">
        <v>12</v>
      </c>
      <c r="H23" s="12">
        <v>14</v>
      </c>
      <c r="I23" s="12">
        <v>14</v>
      </c>
      <c r="J23" s="12">
        <v>17</v>
      </c>
      <c r="K23" s="12">
        <v>22</v>
      </c>
      <c r="L23" s="12">
        <v>27</v>
      </c>
      <c r="M23" s="12">
        <v>34</v>
      </c>
      <c r="N23" s="12">
        <v>24</v>
      </c>
      <c r="O23" s="12">
        <v>40</v>
      </c>
      <c r="P23" s="12">
        <v>37</v>
      </c>
    </row>
    <row r="24" spans="1:16" x14ac:dyDescent="0.25">
      <c r="A24" s="14"/>
      <c r="B24" s="11" t="s">
        <v>7</v>
      </c>
      <c r="C24" s="12">
        <f t="shared" ref="C24:P24" si="4">C22*1000000/C23</f>
        <v>15100</v>
      </c>
      <c r="D24" s="12">
        <f t="shared" si="4"/>
        <v>14307.692307692309</v>
      </c>
      <c r="E24" s="12">
        <f t="shared" si="4"/>
        <v>10769.23076923077</v>
      </c>
      <c r="F24" s="12">
        <f t="shared" si="4"/>
        <v>14444.444444444445</v>
      </c>
      <c r="G24" s="12">
        <f t="shared" si="4"/>
        <v>18750</v>
      </c>
      <c r="H24" s="12">
        <f t="shared" si="4"/>
        <v>14714.285714285714</v>
      </c>
      <c r="I24" s="12">
        <f t="shared" si="4"/>
        <v>16428.571428571428</v>
      </c>
      <c r="J24" s="12">
        <f t="shared" si="4"/>
        <v>14117.64705882353</v>
      </c>
      <c r="K24" s="12">
        <f t="shared" si="4"/>
        <v>13636.363636363636</v>
      </c>
      <c r="L24" s="12">
        <f t="shared" si="4"/>
        <v>14814.814814814816</v>
      </c>
      <c r="M24" s="12">
        <f t="shared" si="4"/>
        <v>13205.882352941177</v>
      </c>
      <c r="N24" s="12">
        <f t="shared" si="4"/>
        <v>12500</v>
      </c>
      <c r="O24" s="12">
        <f t="shared" si="4"/>
        <v>12500</v>
      </c>
      <c r="P24" s="12">
        <f t="shared" si="4"/>
        <v>13702.702702702703</v>
      </c>
    </row>
    <row r="25" spans="1:16" x14ac:dyDescent="0.25">
      <c r="A25" s="10" t="s">
        <v>17</v>
      </c>
      <c r="B25" s="11" t="s">
        <v>5</v>
      </c>
      <c r="C25" s="12">
        <v>5361.9740000000002</v>
      </c>
      <c r="D25" s="12">
        <v>5974.59</v>
      </c>
      <c r="E25" s="12">
        <v>5924.5510000000004</v>
      </c>
      <c r="F25" s="12">
        <v>6149.9</v>
      </c>
      <c r="G25" s="12">
        <v>6412.77</v>
      </c>
      <c r="H25" s="12">
        <v>4782.42</v>
      </c>
      <c r="I25" s="12">
        <v>5481.34</v>
      </c>
      <c r="J25" s="12">
        <v>4959.26</v>
      </c>
      <c r="K25" s="12">
        <v>4054.59</v>
      </c>
      <c r="L25" s="12">
        <v>5670</v>
      </c>
      <c r="M25" s="12">
        <v>9738.0660000000007</v>
      </c>
      <c r="N25" s="12">
        <v>10093.619000000001</v>
      </c>
      <c r="O25" s="12">
        <v>10051.364</v>
      </c>
      <c r="P25" s="12">
        <v>10000</v>
      </c>
    </row>
    <row r="26" spans="1:16" x14ac:dyDescent="0.25">
      <c r="A26" s="13"/>
      <c r="B26" s="11" t="s">
        <v>6</v>
      </c>
      <c r="C26" s="12">
        <v>925902</v>
      </c>
      <c r="D26" s="12">
        <v>834128</v>
      </c>
      <c r="E26" s="12">
        <v>1019667</v>
      </c>
      <c r="F26" s="12">
        <v>1045625</v>
      </c>
      <c r="G26" s="12">
        <v>1068500</v>
      </c>
      <c r="H26" s="12">
        <v>1108200</v>
      </c>
      <c r="I26" s="12">
        <v>857700</v>
      </c>
      <c r="J26" s="12">
        <v>993800</v>
      </c>
      <c r="K26" s="12">
        <v>953600</v>
      </c>
      <c r="L26" s="12">
        <v>1254000</v>
      </c>
      <c r="M26" s="12">
        <v>1254294</v>
      </c>
      <c r="N26" s="12">
        <v>1293568</v>
      </c>
      <c r="O26" s="12">
        <v>762598</v>
      </c>
      <c r="P26" s="12">
        <v>780000</v>
      </c>
    </row>
    <row r="27" spans="1:16" x14ac:dyDescent="0.25">
      <c r="A27" s="14"/>
      <c r="B27" s="11" t="s">
        <v>7</v>
      </c>
      <c r="C27" s="12">
        <f t="shared" ref="C27:P27" si="5">C25*1000000/C26</f>
        <v>5791.0815615475503</v>
      </c>
      <c r="D27" s="12">
        <f t="shared" si="5"/>
        <v>7162.6776705733409</v>
      </c>
      <c r="E27" s="12">
        <f t="shared" si="5"/>
        <v>5810.280218934221</v>
      </c>
      <c r="F27" s="12">
        <f t="shared" si="5"/>
        <v>5881.5540944411241</v>
      </c>
      <c r="G27" s="12">
        <f t="shared" si="5"/>
        <v>6001.6565278427706</v>
      </c>
      <c r="H27" s="12">
        <f t="shared" si="5"/>
        <v>4315.4845695722797</v>
      </c>
      <c r="I27" s="12">
        <f t="shared" si="5"/>
        <v>6390.7426839221171</v>
      </c>
      <c r="J27" s="12">
        <f t="shared" si="5"/>
        <v>4990.199235258603</v>
      </c>
      <c r="K27" s="12">
        <f t="shared" si="5"/>
        <v>4251.877097315436</v>
      </c>
      <c r="L27" s="12">
        <f t="shared" si="5"/>
        <v>4521.5311004784689</v>
      </c>
      <c r="M27" s="12">
        <f t="shared" si="5"/>
        <v>7763.7826538275713</v>
      </c>
      <c r="N27" s="12">
        <f t="shared" si="5"/>
        <v>7802.9287984860475</v>
      </c>
      <c r="O27" s="12">
        <f t="shared" si="5"/>
        <v>13180.422712884114</v>
      </c>
      <c r="P27" s="12">
        <f t="shared" si="5"/>
        <v>12820.51282051282</v>
      </c>
    </row>
    <row r="28" spans="1:16" x14ac:dyDescent="0.25">
      <c r="A28" s="10" t="s">
        <v>18</v>
      </c>
      <c r="B28" s="11" t="s">
        <v>5</v>
      </c>
      <c r="C28" s="16" t="s">
        <v>13</v>
      </c>
      <c r="D28" s="16" t="s">
        <v>13</v>
      </c>
      <c r="E28" s="16" t="s">
        <v>13</v>
      </c>
      <c r="F28" s="16" t="s">
        <v>13</v>
      </c>
      <c r="G28" s="16" t="s">
        <v>13</v>
      </c>
      <c r="H28" s="16" t="s">
        <v>13</v>
      </c>
      <c r="I28" s="16" t="s">
        <v>13</v>
      </c>
      <c r="J28" s="16" t="s">
        <v>13</v>
      </c>
      <c r="K28" s="16" t="s">
        <v>13</v>
      </c>
      <c r="L28" s="16" t="s">
        <v>13</v>
      </c>
      <c r="M28" s="16" t="s">
        <v>13</v>
      </c>
      <c r="N28" s="16" t="s">
        <v>13</v>
      </c>
      <c r="O28" s="16" t="s">
        <v>13</v>
      </c>
      <c r="P28" s="16" t="s">
        <v>13</v>
      </c>
    </row>
    <row r="29" spans="1:16" x14ac:dyDescent="0.25">
      <c r="A29" s="13"/>
      <c r="B29" s="11" t="s">
        <v>6</v>
      </c>
      <c r="C29" s="16" t="s">
        <v>13</v>
      </c>
      <c r="D29" s="16" t="s">
        <v>13</v>
      </c>
      <c r="E29" s="16" t="s">
        <v>13</v>
      </c>
      <c r="F29" s="16" t="s">
        <v>13</v>
      </c>
      <c r="G29" s="16" t="s">
        <v>13</v>
      </c>
      <c r="H29" s="16" t="s">
        <v>13</v>
      </c>
      <c r="I29" s="16" t="s">
        <v>13</v>
      </c>
      <c r="J29" s="16" t="s">
        <v>13</v>
      </c>
      <c r="K29" s="16" t="s">
        <v>13</v>
      </c>
      <c r="L29" s="16" t="s">
        <v>13</v>
      </c>
      <c r="M29" s="16" t="s">
        <v>13</v>
      </c>
      <c r="N29" s="16" t="s">
        <v>13</v>
      </c>
      <c r="O29" s="16" t="s">
        <v>13</v>
      </c>
      <c r="P29" s="16" t="s">
        <v>13</v>
      </c>
    </row>
    <row r="30" spans="1:16" x14ac:dyDescent="0.25">
      <c r="A30" s="14"/>
      <c r="B30" s="11" t="s">
        <v>7</v>
      </c>
      <c r="C30" s="16" t="s">
        <v>13</v>
      </c>
      <c r="D30" s="16" t="s">
        <v>13</v>
      </c>
      <c r="E30" s="16" t="s">
        <v>13</v>
      </c>
      <c r="F30" s="16" t="s">
        <v>13</v>
      </c>
      <c r="G30" s="16" t="s">
        <v>13</v>
      </c>
      <c r="H30" s="16" t="s">
        <v>13</v>
      </c>
      <c r="I30" s="16" t="s">
        <v>13</v>
      </c>
      <c r="J30" s="16" t="s">
        <v>13</v>
      </c>
      <c r="K30" s="16" t="s">
        <v>13</v>
      </c>
      <c r="L30" s="16" t="s">
        <v>13</v>
      </c>
      <c r="M30" s="16" t="s">
        <v>13</v>
      </c>
      <c r="N30" s="16" t="s">
        <v>13</v>
      </c>
      <c r="O30" s="16" t="s">
        <v>13</v>
      </c>
      <c r="P30" s="16" t="s">
        <v>13</v>
      </c>
    </row>
    <row r="31" spans="1:16" x14ac:dyDescent="0.25">
      <c r="A31" s="10" t="s">
        <v>19</v>
      </c>
      <c r="B31" s="11" t="s">
        <v>5</v>
      </c>
      <c r="C31" s="12">
        <v>0.15</v>
      </c>
      <c r="D31" s="12">
        <v>0.15</v>
      </c>
      <c r="E31" s="12">
        <v>0.15</v>
      </c>
      <c r="F31" s="12">
        <v>0.15</v>
      </c>
      <c r="G31" s="12">
        <v>0.15</v>
      </c>
      <c r="H31" s="12">
        <v>0.15</v>
      </c>
      <c r="I31" s="12">
        <v>0.15</v>
      </c>
      <c r="J31" s="12">
        <v>0.15</v>
      </c>
      <c r="K31" s="12">
        <v>0.19500000000000001</v>
      </c>
      <c r="L31" s="12">
        <v>0.20399999999999999</v>
      </c>
      <c r="M31" s="12">
        <v>0.19</v>
      </c>
      <c r="N31" s="12">
        <v>0.22275</v>
      </c>
      <c r="O31" s="12">
        <v>0.22275</v>
      </c>
      <c r="P31" s="12">
        <v>0.22</v>
      </c>
    </row>
    <row r="32" spans="1:16" x14ac:dyDescent="0.25">
      <c r="A32" s="13"/>
      <c r="B32" s="11" t="s">
        <v>6</v>
      </c>
      <c r="C32" s="12">
        <v>30</v>
      </c>
      <c r="D32" s="12">
        <v>30</v>
      </c>
      <c r="E32" s="12">
        <v>30</v>
      </c>
      <c r="F32" s="12">
        <v>30</v>
      </c>
      <c r="G32" s="12">
        <v>30</v>
      </c>
      <c r="H32" s="12">
        <v>30</v>
      </c>
      <c r="I32" s="12">
        <v>30</v>
      </c>
      <c r="J32" s="12">
        <v>30</v>
      </c>
      <c r="K32" s="12">
        <v>31</v>
      </c>
      <c r="L32" s="12">
        <v>37</v>
      </c>
      <c r="M32" s="12">
        <v>30</v>
      </c>
      <c r="N32" s="12">
        <v>17.82</v>
      </c>
      <c r="O32" s="12">
        <v>17.82</v>
      </c>
      <c r="P32" s="12">
        <v>18</v>
      </c>
    </row>
    <row r="33" spans="1:16" x14ac:dyDescent="0.25">
      <c r="A33" s="14"/>
      <c r="B33" s="11" t="s">
        <v>7</v>
      </c>
      <c r="C33" s="12">
        <f t="shared" ref="C33:P33" si="6">C31*1000000/C32</f>
        <v>5000</v>
      </c>
      <c r="D33" s="12">
        <f t="shared" si="6"/>
        <v>5000</v>
      </c>
      <c r="E33" s="12">
        <f t="shared" si="6"/>
        <v>5000</v>
      </c>
      <c r="F33" s="12">
        <f t="shared" si="6"/>
        <v>5000</v>
      </c>
      <c r="G33" s="12">
        <f t="shared" si="6"/>
        <v>5000</v>
      </c>
      <c r="H33" s="12">
        <f t="shared" si="6"/>
        <v>5000</v>
      </c>
      <c r="I33" s="12">
        <f t="shared" si="6"/>
        <v>5000</v>
      </c>
      <c r="J33" s="12">
        <f t="shared" si="6"/>
        <v>5000</v>
      </c>
      <c r="K33" s="12">
        <f t="shared" si="6"/>
        <v>6290.322580645161</v>
      </c>
      <c r="L33" s="12">
        <f t="shared" si="6"/>
        <v>5513.5135135135133</v>
      </c>
      <c r="M33" s="12">
        <f t="shared" si="6"/>
        <v>6333.333333333333</v>
      </c>
      <c r="N33" s="12">
        <f t="shared" si="6"/>
        <v>12500</v>
      </c>
      <c r="O33" s="12">
        <f t="shared" si="6"/>
        <v>12500</v>
      </c>
      <c r="P33" s="12">
        <f t="shared" si="6"/>
        <v>12222.222222222223</v>
      </c>
    </row>
    <row r="34" spans="1:16" x14ac:dyDescent="0.25">
      <c r="A34" s="10" t="s">
        <v>20</v>
      </c>
      <c r="B34" s="11" t="s">
        <v>5</v>
      </c>
      <c r="C34" s="16" t="s">
        <v>10</v>
      </c>
      <c r="D34" s="16" t="s">
        <v>10</v>
      </c>
      <c r="E34" s="16" t="s">
        <v>10</v>
      </c>
      <c r="F34" s="16" t="s">
        <v>10</v>
      </c>
      <c r="G34" s="16" t="s">
        <v>10</v>
      </c>
      <c r="H34" s="16" t="s">
        <v>10</v>
      </c>
      <c r="I34" s="16" t="s">
        <v>10</v>
      </c>
      <c r="J34" s="16" t="s">
        <v>10</v>
      </c>
      <c r="K34" s="16" t="s">
        <v>10</v>
      </c>
      <c r="L34" s="16" t="s">
        <v>10</v>
      </c>
      <c r="M34" s="16" t="s">
        <v>10</v>
      </c>
      <c r="N34" s="16" t="s">
        <v>10</v>
      </c>
      <c r="O34" s="16" t="s">
        <v>10</v>
      </c>
      <c r="P34" s="16" t="s">
        <v>10</v>
      </c>
    </row>
    <row r="35" spans="1:16" x14ac:dyDescent="0.25">
      <c r="A35" s="13"/>
      <c r="B35" s="11" t="s">
        <v>6</v>
      </c>
      <c r="C35" s="16" t="s">
        <v>10</v>
      </c>
      <c r="D35" s="16" t="s">
        <v>10</v>
      </c>
      <c r="E35" s="16" t="s">
        <v>10</v>
      </c>
      <c r="F35" s="16" t="s">
        <v>10</v>
      </c>
      <c r="G35" s="16" t="s">
        <v>10</v>
      </c>
      <c r="H35" s="16" t="s">
        <v>10</v>
      </c>
      <c r="I35" s="16" t="s">
        <v>10</v>
      </c>
      <c r="J35" s="16" t="s">
        <v>10</v>
      </c>
      <c r="K35" s="16" t="s">
        <v>10</v>
      </c>
      <c r="L35" s="16" t="s">
        <v>10</v>
      </c>
      <c r="M35" s="16" t="s">
        <v>10</v>
      </c>
      <c r="N35" s="16" t="s">
        <v>10</v>
      </c>
      <c r="O35" s="16" t="s">
        <v>10</v>
      </c>
      <c r="P35" s="16" t="s">
        <v>10</v>
      </c>
    </row>
    <row r="36" spans="1:16" x14ac:dyDescent="0.25">
      <c r="A36" s="14"/>
      <c r="B36" s="11" t="s">
        <v>7</v>
      </c>
      <c r="C36" s="16" t="s">
        <v>10</v>
      </c>
      <c r="D36" s="16" t="s">
        <v>10</v>
      </c>
      <c r="E36" s="16" t="s">
        <v>10</v>
      </c>
      <c r="F36" s="16" t="s">
        <v>10</v>
      </c>
      <c r="G36" s="16" t="s">
        <v>10</v>
      </c>
      <c r="H36" s="16" t="s">
        <v>10</v>
      </c>
      <c r="I36" s="16" t="s">
        <v>10</v>
      </c>
      <c r="J36" s="16" t="s">
        <v>10</v>
      </c>
      <c r="K36" s="16" t="s">
        <v>10</v>
      </c>
      <c r="L36" s="16" t="s">
        <v>10</v>
      </c>
      <c r="M36" s="16" t="s">
        <v>10</v>
      </c>
      <c r="N36" s="16" t="s">
        <v>10</v>
      </c>
      <c r="O36" s="16" t="s">
        <v>10</v>
      </c>
      <c r="P36" s="16" t="s">
        <v>10</v>
      </c>
    </row>
    <row r="37" spans="1:16" x14ac:dyDescent="0.25">
      <c r="A37" s="10" t="s">
        <v>21</v>
      </c>
      <c r="B37" s="11" t="s">
        <v>5</v>
      </c>
      <c r="C37" s="16" t="s">
        <v>10</v>
      </c>
      <c r="D37" s="16" t="s">
        <v>10</v>
      </c>
      <c r="E37" s="16" t="s">
        <v>10</v>
      </c>
      <c r="F37" s="16" t="s">
        <v>10</v>
      </c>
      <c r="G37" s="16" t="s">
        <v>10</v>
      </c>
      <c r="H37" s="16" t="s">
        <v>10</v>
      </c>
      <c r="I37" s="16" t="s">
        <v>10</v>
      </c>
      <c r="J37" s="16" t="s">
        <v>10</v>
      </c>
      <c r="K37" s="16" t="s">
        <v>10</v>
      </c>
      <c r="L37" s="16" t="s">
        <v>10</v>
      </c>
      <c r="M37" s="16" t="s">
        <v>10</v>
      </c>
      <c r="N37" s="16" t="s">
        <v>10</v>
      </c>
      <c r="O37" s="16" t="s">
        <v>10</v>
      </c>
      <c r="P37" s="12" t="s">
        <v>10</v>
      </c>
    </row>
    <row r="38" spans="1:16" x14ac:dyDescent="0.25">
      <c r="A38" s="13"/>
      <c r="B38" s="11" t="s">
        <v>6</v>
      </c>
      <c r="C38" s="16" t="s">
        <v>10</v>
      </c>
      <c r="D38" s="16" t="s">
        <v>10</v>
      </c>
      <c r="E38" s="16" t="s">
        <v>10</v>
      </c>
      <c r="F38" s="16" t="s">
        <v>10</v>
      </c>
      <c r="G38" s="16" t="s">
        <v>10</v>
      </c>
      <c r="H38" s="16" t="s">
        <v>10</v>
      </c>
      <c r="I38" s="16" t="s">
        <v>10</v>
      </c>
      <c r="J38" s="16" t="s">
        <v>10</v>
      </c>
      <c r="K38" s="16" t="s">
        <v>10</v>
      </c>
      <c r="L38" s="16" t="s">
        <v>10</v>
      </c>
      <c r="M38" s="16" t="s">
        <v>10</v>
      </c>
      <c r="N38" s="16" t="s">
        <v>10</v>
      </c>
      <c r="O38" s="16" t="s">
        <v>10</v>
      </c>
      <c r="P38" s="12" t="s">
        <v>10</v>
      </c>
    </row>
    <row r="39" spans="1:16" x14ac:dyDescent="0.25">
      <c r="A39" s="14"/>
      <c r="B39" s="11" t="s">
        <v>7</v>
      </c>
      <c r="C39" s="16" t="s">
        <v>10</v>
      </c>
      <c r="D39" s="16" t="s">
        <v>10</v>
      </c>
      <c r="E39" s="16" t="s">
        <v>10</v>
      </c>
      <c r="F39" s="16" t="s">
        <v>10</v>
      </c>
      <c r="G39" s="16" t="s">
        <v>10</v>
      </c>
      <c r="H39" s="16" t="s">
        <v>10</v>
      </c>
      <c r="I39" s="16" t="s">
        <v>10</v>
      </c>
      <c r="J39" s="16" t="s">
        <v>10</v>
      </c>
      <c r="K39" s="16" t="s">
        <v>10</v>
      </c>
      <c r="L39" s="16" t="s">
        <v>10</v>
      </c>
      <c r="M39" s="16" t="s">
        <v>10</v>
      </c>
      <c r="N39" s="16" t="s">
        <v>10</v>
      </c>
      <c r="O39" s="16" t="s">
        <v>10</v>
      </c>
      <c r="P39" s="12" t="s">
        <v>10</v>
      </c>
    </row>
    <row r="40" spans="1:16" x14ac:dyDescent="0.25">
      <c r="A40" s="17" t="s">
        <v>22</v>
      </c>
      <c r="B40" s="11" t="s">
        <v>5</v>
      </c>
      <c r="C40" s="12">
        <v>5342.1059999999998</v>
      </c>
      <c r="D40" s="12">
        <v>4336.37</v>
      </c>
      <c r="E40" s="12">
        <v>2103</v>
      </c>
      <c r="F40" s="12">
        <v>2103</v>
      </c>
      <c r="G40" s="12">
        <v>4440.5879999999997</v>
      </c>
      <c r="H40" s="12">
        <v>5539.1620000000003</v>
      </c>
      <c r="I40" s="12">
        <v>6158.3010000000004</v>
      </c>
      <c r="J40" s="16">
        <v>1733</v>
      </c>
      <c r="K40" s="16">
        <v>1797</v>
      </c>
      <c r="L40" s="16">
        <v>1759</v>
      </c>
      <c r="M40" s="16">
        <v>4548</v>
      </c>
      <c r="N40" s="12">
        <v>1549</v>
      </c>
      <c r="O40" s="12">
        <v>1821</v>
      </c>
      <c r="P40" s="12">
        <v>1943</v>
      </c>
    </row>
    <row r="41" spans="1:16" x14ac:dyDescent="0.25">
      <c r="A41" s="18"/>
      <c r="B41" s="11" t="s">
        <v>6</v>
      </c>
      <c r="C41" s="12">
        <v>809700</v>
      </c>
      <c r="D41" s="12">
        <v>660900</v>
      </c>
      <c r="E41" s="12">
        <v>660260</v>
      </c>
      <c r="F41" s="12">
        <v>660000</v>
      </c>
      <c r="G41" s="12">
        <v>660000</v>
      </c>
      <c r="H41" s="12">
        <v>670000</v>
      </c>
      <c r="I41" s="12">
        <v>670000</v>
      </c>
      <c r="J41" s="12">
        <v>675000</v>
      </c>
      <c r="K41" s="12">
        <v>837744</v>
      </c>
      <c r="L41" s="12">
        <v>1081380</v>
      </c>
      <c r="M41" s="12">
        <v>798000</v>
      </c>
      <c r="N41" s="12">
        <v>739794</v>
      </c>
      <c r="O41" s="12">
        <v>971200</v>
      </c>
      <c r="P41" s="12">
        <v>341824.10572445398</v>
      </c>
    </row>
    <row r="42" spans="1:16" x14ac:dyDescent="0.25">
      <c r="A42" s="19"/>
      <c r="B42" s="11" t="s">
        <v>7</v>
      </c>
      <c r="C42" s="12">
        <f t="shared" ref="C42:P42" si="7">C40*1000000/C41</f>
        <v>6597.6361615413116</v>
      </c>
      <c r="D42" s="12">
        <f t="shared" si="7"/>
        <v>6561.310334392495</v>
      </c>
      <c r="E42" s="12">
        <f t="shared" si="7"/>
        <v>3185.1088964953201</v>
      </c>
      <c r="F42" s="12">
        <f t="shared" si="7"/>
        <v>3186.3636363636365</v>
      </c>
      <c r="G42" s="12">
        <f t="shared" si="7"/>
        <v>6728.1636363636362</v>
      </c>
      <c r="H42" s="12">
        <f t="shared" si="7"/>
        <v>8267.4059701492533</v>
      </c>
      <c r="I42" s="12">
        <f t="shared" si="7"/>
        <v>9191.4940298507463</v>
      </c>
      <c r="J42" s="12">
        <f t="shared" si="7"/>
        <v>2567.4074074074074</v>
      </c>
      <c r="K42" s="12">
        <f t="shared" si="7"/>
        <v>2145.0466968429496</v>
      </c>
      <c r="L42" s="12">
        <f t="shared" si="7"/>
        <v>1626.6252381216593</v>
      </c>
      <c r="M42" s="12">
        <f t="shared" si="7"/>
        <v>5699.2481203007519</v>
      </c>
      <c r="N42" s="12">
        <f t="shared" si="7"/>
        <v>2093.8261191629022</v>
      </c>
      <c r="O42" s="12">
        <f t="shared" si="7"/>
        <v>1875</v>
      </c>
      <c r="P42" s="12">
        <f t="shared" si="7"/>
        <v>5684.2100000000046</v>
      </c>
    </row>
    <row r="43" spans="1:16" x14ac:dyDescent="0.25">
      <c r="A43" s="10" t="s">
        <v>23</v>
      </c>
      <c r="B43" s="11" t="s">
        <v>5</v>
      </c>
      <c r="C43" s="21">
        <v>815.24800000000005</v>
      </c>
      <c r="D43" s="21">
        <v>950</v>
      </c>
      <c r="E43" s="21">
        <v>918.01599999999996</v>
      </c>
      <c r="F43" s="21">
        <v>957</v>
      </c>
      <c r="G43" s="21">
        <v>957</v>
      </c>
      <c r="H43" s="21">
        <v>1056</v>
      </c>
      <c r="I43" s="21">
        <v>1059.8900000000001</v>
      </c>
      <c r="J43" s="21">
        <v>1059.8900000000001</v>
      </c>
      <c r="K43" s="21">
        <v>1185.5999999999999</v>
      </c>
      <c r="L43" s="21">
        <v>1160.8530000000001</v>
      </c>
      <c r="M43" s="21">
        <v>1151.6997131522901</v>
      </c>
      <c r="N43" s="12">
        <v>1266.2950000000001</v>
      </c>
      <c r="O43" s="12">
        <v>1266.2950000000001</v>
      </c>
      <c r="P43" s="12">
        <v>1070</v>
      </c>
    </row>
    <row r="44" spans="1:16" x14ac:dyDescent="0.25">
      <c r="A44" s="13"/>
      <c r="B44" s="11" t="s">
        <v>6</v>
      </c>
      <c r="C44" s="21">
        <v>290951.7</v>
      </c>
      <c r="D44" s="21">
        <v>309004</v>
      </c>
      <c r="E44" s="21">
        <v>348009</v>
      </c>
      <c r="F44" s="21">
        <v>327561</v>
      </c>
      <c r="G44" s="21">
        <v>311684</v>
      </c>
      <c r="H44" s="21">
        <v>361028</v>
      </c>
      <c r="I44" s="21">
        <v>362354</v>
      </c>
      <c r="J44" s="21">
        <v>391844</v>
      </c>
      <c r="K44" s="21">
        <v>398000</v>
      </c>
      <c r="L44" s="21">
        <v>400651</v>
      </c>
      <c r="M44" s="21">
        <v>403302.04871405795</v>
      </c>
      <c r="N44" s="12">
        <v>203319</v>
      </c>
      <c r="O44" s="12">
        <v>203319</v>
      </c>
      <c r="P44" s="12">
        <v>215000</v>
      </c>
    </row>
    <row r="45" spans="1:16" x14ac:dyDescent="0.25">
      <c r="A45" s="14"/>
      <c r="B45" s="11" t="s">
        <v>7</v>
      </c>
      <c r="C45" s="12">
        <f t="shared" ref="C45:P45" si="8">C43*1000000/C44</f>
        <v>2802.0045938896387</v>
      </c>
      <c r="D45" s="12">
        <f t="shared" si="8"/>
        <v>3074.3938589791719</v>
      </c>
      <c r="E45" s="12">
        <f t="shared" si="8"/>
        <v>2637.9087897152085</v>
      </c>
      <c r="F45" s="12">
        <f t="shared" si="8"/>
        <v>2921.5932299632741</v>
      </c>
      <c r="G45" s="12">
        <f t="shared" si="8"/>
        <v>3070.4174741083916</v>
      </c>
      <c r="H45" s="12">
        <f t="shared" si="8"/>
        <v>2924.980887908971</v>
      </c>
      <c r="I45" s="12">
        <f t="shared" si="8"/>
        <v>2925.0125567814903</v>
      </c>
      <c r="J45" s="12">
        <f t="shared" si="8"/>
        <v>2704.8774512305922</v>
      </c>
      <c r="K45" s="12">
        <f t="shared" si="8"/>
        <v>2978.8944723618092</v>
      </c>
      <c r="L45" s="12">
        <f t="shared" si="8"/>
        <v>2897.4169539075156</v>
      </c>
      <c r="M45" s="12">
        <f t="shared" si="8"/>
        <v>2855.6753352097344</v>
      </c>
      <c r="N45" s="12">
        <f t="shared" si="8"/>
        <v>6228.1193592335194</v>
      </c>
      <c r="O45" s="12">
        <f t="shared" si="8"/>
        <v>6228.1193592335194</v>
      </c>
      <c r="P45" s="12">
        <f t="shared" si="8"/>
        <v>4976.7441860465115</v>
      </c>
    </row>
    <row r="46" spans="1:16" x14ac:dyDescent="0.25">
      <c r="A46" s="10" t="s">
        <v>24</v>
      </c>
      <c r="B46" s="11" t="s">
        <v>5</v>
      </c>
      <c r="C46" s="12">
        <v>175</v>
      </c>
      <c r="D46" s="12">
        <v>175</v>
      </c>
      <c r="E46" s="12">
        <v>175</v>
      </c>
      <c r="F46" s="12">
        <v>180</v>
      </c>
      <c r="G46" s="12">
        <v>190</v>
      </c>
      <c r="H46" s="12">
        <v>190</v>
      </c>
      <c r="I46" s="12">
        <v>190</v>
      </c>
      <c r="J46" s="12">
        <v>192</v>
      </c>
      <c r="K46" s="12">
        <v>206.14699999999999</v>
      </c>
      <c r="L46" s="12">
        <v>216.149</v>
      </c>
      <c r="M46" s="12">
        <v>203</v>
      </c>
      <c r="N46" s="12">
        <v>224.55799999999999</v>
      </c>
      <c r="O46" s="12">
        <v>228</v>
      </c>
      <c r="P46" s="12">
        <v>230</v>
      </c>
    </row>
    <row r="47" spans="1:16" x14ac:dyDescent="0.25">
      <c r="A47" s="13"/>
      <c r="B47" s="11" t="s">
        <v>6</v>
      </c>
      <c r="C47" s="12">
        <v>40000</v>
      </c>
      <c r="D47" s="12">
        <v>40000</v>
      </c>
      <c r="E47" s="12">
        <v>40000</v>
      </c>
      <c r="F47" s="12">
        <v>43000</v>
      </c>
      <c r="G47" s="12">
        <v>43500</v>
      </c>
      <c r="H47" s="12">
        <v>43500</v>
      </c>
      <c r="I47" s="12">
        <v>44000</v>
      </c>
      <c r="J47" s="12">
        <v>44500</v>
      </c>
      <c r="K47" s="12">
        <v>47130</v>
      </c>
      <c r="L47" s="12">
        <v>56092</v>
      </c>
      <c r="M47" s="12">
        <v>44400</v>
      </c>
      <c r="N47" s="12">
        <v>47865</v>
      </c>
      <c r="O47" s="12">
        <v>48500</v>
      </c>
      <c r="P47" s="12">
        <v>50000</v>
      </c>
    </row>
    <row r="48" spans="1:16" x14ac:dyDescent="0.25">
      <c r="A48" s="14"/>
      <c r="B48" s="11" t="s">
        <v>7</v>
      </c>
      <c r="C48" s="12">
        <f t="shared" ref="C48:P48" si="9">C46*1000000/C47</f>
        <v>4375</v>
      </c>
      <c r="D48" s="12">
        <f t="shared" si="9"/>
        <v>4375</v>
      </c>
      <c r="E48" s="12">
        <f t="shared" si="9"/>
        <v>4375</v>
      </c>
      <c r="F48" s="12">
        <f t="shared" si="9"/>
        <v>4186.0465116279074</v>
      </c>
      <c r="G48" s="12">
        <f t="shared" si="9"/>
        <v>4367.8160919540232</v>
      </c>
      <c r="H48" s="12">
        <f t="shared" si="9"/>
        <v>4367.8160919540232</v>
      </c>
      <c r="I48" s="12">
        <f t="shared" si="9"/>
        <v>4318.181818181818</v>
      </c>
      <c r="J48" s="12">
        <f t="shared" si="9"/>
        <v>4314.606741573034</v>
      </c>
      <c r="K48" s="12">
        <f t="shared" si="9"/>
        <v>4374.0080628050073</v>
      </c>
      <c r="L48" s="12">
        <f t="shared" si="9"/>
        <v>3853.4728660058477</v>
      </c>
      <c r="M48" s="12">
        <f t="shared" si="9"/>
        <v>4572.0720720720719</v>
      </c>
      <c r="N48" s="12">
        <f t="shared" si="9"/>
        <v>4691.4864723702076</v>
      </c>
      <c r="O48" s="12">
        <f t="shared" si="9"/>
        <v>4701.0309278350514</v>
      </c>
      <c r="P48" s="12">
        <f t="shared" si="9"/>
        <v>4600</v>
      </c>
    </row>
    <row r="49" spans="1:16" x14ac:dyDescent="0.25">
      <c r="A49" s="10" t="s">
        <v>25</v>
      </c>
      <c r="B49" s="11" t="s">
        <v>5</v>
      </c>
      <c r="C49" s="12">
        <f>C46+C43+C40+C31+C25+C22+C19+C16+C10+C4</f>
        <v>34551.83</v>
      </c>
      <c r="D49" s="12">
        <f t="shared" ref="D49:O50" si="10">D46+D43+D40+D31+D25+D22+D19+D16+D10+D4</f>
        <v>34778.899000000005</v>
      </c>
      <c r="E49" s="12">
        <f t="shared" si="10"/>
        <v>32941.031999999999</v>
      </c>
      <c r="F49" s="12">
        <f t="shared" si="10"/>
        <v>33220.612999999998</v>
      </c>
      <c r="G49" s="12">
        <f t="shared" si="10"/>
        <v>37489.195</v>
      </c>
      <c r="H49" s="12">
        <f t="shared" si="10"/>
        <v>38314.347000000002</v>
      </c>
      <c r="I49" s="12">
        <f t="shared" si="10"/>
        <v>39900.856</v>
      </c>
      <c r="J49" s="12">
        <f t="shared" si="10"/>
        <v>35677.413</v>
      </c>
      <c r="K49" s="12">
        <f t="shared" si="10"/>
        <v>35338.164000000004</v>
      </c>
      <c r="L49" s="12">
        <f t="shared" si="10"/>
        <v>39711.192000000003</v>
      </c>
      <c r="M49" s="12">
        <f t="shared" si="10"/>
        <v>47560.794713152296</v>
      </c>
      <c r="N49" s="12">
        <f>N46+N43+N40+N31+N25+N22+N19+N16+N10+N4</f>
        <v>46528.791749999997</v>
      </c>
      <c r="O49" s="12">
        <f>O46+O43+O40+O31+O25+O22+O19+O16+O10+O4</f>
        <v>43505.68275</v>
      </c>
      <c r="P49" s="12">
        <f>P46+P43+P40+P31+P25+P22+P19+P16+P10+P4</f>
        <v>49274.807000000001</v>
      </c>
    </row>
    <row r="50" spans="1:16" x14ac:dyDescent="0.25">
      <c r="A50" s="13"/>
      <c r="B50" s="11" t="s">
        <v>6</v>
      </c>
      <c r="C50" s="12">
        <f>C47+C44+C41+C32+C26+C23+C20+C17+C11+C5</f>
        <v>4921598.7</v>
      </c>
      <c r="D50" s="12">
        <f t="shared" si="10"/>
        <v>4674340</v>
      </c>
      <c r="E50" s="12">
        <f t="shared" si="10"/>
        <v>4855625</v>
      </c>
      <c r="F50" s="12">
        <f t="shared" si="10"/>
        <v>4993295</v>
      </c>
      <c r="G50" s="12">
        <f t="shared" si="10"/>
        <v>4965529</v>
      </c>
      <c r="H50" s="12">
        <f t="shared" si="10"/>
        <v>5167694</v>
      </c>
      <c r="I50" s="12">
        <f t="shared" si="10"/>
        <v>4975181</v>
      </c>
      <c r="J50" s="12">
        <f t="shared" si="10"/>
        <v>5192670</v>
      </c>
      <c r="K50" s="12">
        <f t="shared" si="10"/>
        <v>5164225</v>
      </c>
      <c r="L50" s="12">
        <f t="shared" si="10"/>
        <v>6088543</v>
      </c>
      <c r="M50" s="12">
        <f t="shared" si="10"/>
        <v>5853424.0487140585</v>
      </c>
      <c r="N50" s="12">
        <f t="shared" si="10"/>
        <v>6060248.8200000003</v>
      </c>
      <c r="O50" s="12">
        <f t="shared" si="10"/>
        <v>5699644.8200000003</v>
      </c>
      <c r="P50" s="12">
        <f>P47+P44+P41+P32+P26+P23+P20+P17+P11+P5</f>
        <v>5231939.1057244539</v>
      </c>
    </row>
    <row r="51" spans="1:16" x14ac:dyDescent="0.25">
      <c r="A51" s="14"/>
      <c r="B51" s="11" t="s">
        <v>7</v>
      </c>
      <c r="C51" s="12">
        <f t="shared" ref="C51:P51" si="11">C49*1000000/C50</f>
        <v>7020.4484571243074</v>
      </c>
      <c r="D51" s="12">
        <f t="shared" si="11"/>
        <v>7440.3870920814506</v>
      </c>
      <c r="E51" s="12">
        <f t="shared" si="11"/>
        <v>6784.0972068477286</v>
      </c>
      <c r="F51" s="12">
        <f t="shared" si="11"/>
        <v>6653.0443324498146</v>
      </c>
      <c r="G51" s="12">
        <f t="shared" si="11"/>
        <v>7549.8894478312377</v>
      </c>
      <c r="H51" s="12">
        <f t="shared" si="11"/>
        <v>7414.2058333949344</v>
      </c>
      <c r="I51" s="12">
        <f t="shared" si="11"/>
        <v>8019.9807805987357</v>
      </c>
      <c r="J51" s="12">
        <f t="shared" si="11"/>
        <v>6870.7260426716894</v>
      </c>
      <c r="K51" s="12">
        <f t="shared" si="11"/>
        <v>6842.8784570772978</v>
      </c>
      <c r="L51" s="12">
        <f t="shared" si="11"/>
        <v>6522.2816033326853</v>
      </c>
      <c r="M51" s="12">
        <f t="shared" si="11"/>
        <v>8125.2945826812174</v>
      </c>
      <c r="N51" s="12">
        <f t="shared" si="11"/>
        <v>7677.7031986617339</v>
      </c>
      <c r="O51" s="12">
        <f t="shared" si="11"/>
        <v>7633.0515539036687</v>
      </c>
      <c r="P51" s="12">
        <f t="shared" si="11"/>
        <v>9418.0773140281108</v>
      </c>
    </row>
    <row r="52" spans="1:16" x14ac:dyDescent="0.25">
      <c r="A52" s="2"/>
      <c r="B52" s="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P52" s="2"/>
    </row>
    <row r="53" spans="1:16" x14ac:dyDescent="0.25">
      <c r="B53" s="2"/>
      <c r="E53" s="23"/>
      <c r="F53" s="23"/>
      <c r="G53" s="23"/>
      <c r="H53" s="23"/>
      <c r="I53" s="23"/>
      <c r="J53" s="23"/>
      <c r="K53" s="23"/>
      <c r="L53" s="23"/>
      <c r="M53" s="23"/>
      <c r="P53" s="2"/>
    </row>
    <row r="54" spans="1:16" x14ac:dyDescent="0.25">
      <c r="A54" s="24" t="s">
        <v>26</v>
      </c>
      <c r="B54" s="25"/>
      <c r="C54" s="26" t="s">
        <v>27</v>
      </c>
      <c r="D54" s="26"/>
      <c r="E54" s="26"/>
      <c r="F54" s="26"/>
      <c r="G54" s="26"/>
      <c r="H54" s="26"/>
      <c r="I54" s="26"/>
      <c r="J54" s="26"/>
      <c r="K54" s="26"/>
      <c r="L54" s="26"/>
      <c r="M54" s="26"/>
      <c r="P54" s="2"/>
    </row>
    <row r="55" spans="1:16" x14ac:dyDescent="0.25">
      <c r="A55" s="2"/>
      <c r="B55" s="3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P55" s="2"/>
    </row>
    <row r="56" spans="1:16" x14ac:dyDescent="0.25">
      <c r="A56" s="2"/>
      <c r="B56" s="3"/>
      <c r="C56" s="3"/>
      <c r="D56"/>
      <c r="E56" s="3"/>
      <c r="F56" s="3"/>
      <c r="G56" s="3"/>
      <c r="H56" s="3"/>
      <c r="I56" s="3"/>
      <c r="J56" s="3"/>
      <c r="K56" s="3"/>
      <c r="L56" s="3"/>
      <c r="M56" s="3"/>
      <c r="P56" s="2"/>
    </row>
    <row r="57" spans="1:16" x14ac:dyDescent="0.25">
      <c r="A57" s="2"/>
      <c r="C57" s="27" t="s">
        <v>28</v>
      </c>
      <c r="D57"/>
      <c r="E57" s="3"/>
      <c r="F57" s="3"/>
      <c r="G57" s="3"/>
      <c r="H57" s="3"/>
      <c r="I57" s="3"/>
      <c r="J57" s="3"/>
      <c r="K57" s="3"/>
      <c r="L57" s="3"/>
      <c r="M57" s="3"/>
      <c r="P57" s="2"/>
    </row>
    <row r="58" spans="1:16" x14ac:dyDescent="0.25">
      <c r="A58" s="2"/>
      <c r="E58" s="23"/>
      <c r="F58" s="23"/>
      <c r="G58" s="23"/>
      <c r="H58" s="23"/>
      <c r="I58" s="23"/>
      <c r="J58" s="23"/>
      <c r="K58" s="23"/>
      <c r="L58" s="23"/>
      <c r="M58" s="23"/>
      <c r="P58" s="2"/>
    </row>
    <row r="59" spans="1:16" x14ac:dyDescent="0.25">
      <c r="A59" s="28"/>
      <c r="C59" s="27" t="s">
        <v>29</v>
      </c>
      <c r="E59" s="3"/>
      <c r="F59" s="29"/>
      <c r="G59" s="29"/>
      <c r="H59" s="23"/>
      <c r="I59" s="23"/>
      <c r="J59" s="23"/>
      <c r="K59" s="23"/>
      <c r="L59" s="23"/>
      <c r="M59" s="23"/>
      <c r="P59" s="2"/>
    </row>
    <row r="60" spans="1:16" x14ac:dyDescent="0.25">
      <c r="A60" s="2"/>
      <c r="E60" s="23"/>
      <c r="F60" s="23"/>
      <c r="G60" s="23"/>
      <c r="H60" s="23"/>
      <c r="I60" s="23"/>
      <c r="J60" s="23"/>
      <c r="K60" s="23"/>
      <c r="L60" s="23"/>
      <c r="M60" s="23"/>
      <c r="P60" s="2"/>
    </row>
    <row r="61" spans="1:16" x14ac:dyDescent="0.25">
      <c r="A61" s="28"/>
      <c r="C61" s="30" t="s">
        <v>30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P61" s="2"/>
    </row>
    <row r="62" spans="1:16" x14ac:dyDescent="0.25">
      <c r="A62" s="2"/>
      <c r="B62" s="31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P62" s="2"/>
    </row>
    <row r="63" spans="1:16" x14ac:dyDescent="0.25">
      <c r="A63" s="2"/>
      <c r="B63" s="2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P63" s="2"/>
    </row>
  </sheetData>
  <mergeCells count="18">
    <mergeCell ref="A40:A42"/>
    <mergeCell ref="A43:A45"/>
    <mergeCell ref="A46:A48"/>
    <mergeCell ref="A49:A51"/>
    <mergeCell ref="C54:M55"/>
    <mergeCell ref="C61:M62"/>
    <mergeCell ref="A22:A24"/>
    <mergeCell ref="A25:A27"/>
    <mergeCell ref="A28:A30"/>
    <mergeCell ref="A31:A33"/>
    <mergeCell ref="A34:A36"/>
    <mergeCell ref="A37:A39"/>
    <mergeCell ref="A4:A6"/>
    <mergeCell ref="A7:A9"/>
    <mergeCell ref="A10:A12"/>
    <mergeCell ref="A13:A15"/>
    <mergeCell ref="A16:A18"/>
    <mergeCell ref="A19:A21"/>
  </mergeCells>
  <conditionalFormatting sqref="C3:M3">
    <cfRule type="expression" dxfId="1" priority="2" stopIfTrue="1">
      <formula>ISNA(ACTIVECELL)</formula>
    </cfRule>
  </conditionalFormatting>
  <conditionalFormatting sqref="N1:O2">
    <cfRule type="expression" dxfId="0" priority="1" stopIfTrue="1">
      <formula>#N/A</formula>
    </cfRule>
  </conditionalFormatting>
  <hyperlinks>
    <hyperlink ref="R6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8.3.1.36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2015-03-05T14:13:15Z</dcterms:created>
  <dcterms:modified xsi:type="dcterms:W3CDTF">2015-03-05T14:13:15Z</dcterms:modified>
</cp:coreProperties>
</file>