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1.8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 l="1"/>
  <c r="N18" i="1"/>
  <c r="M18" i="1"/>
  <c r="L18" i="1"/>
  <c r="L16" i="1" s="1"/>
  <c r="K18" i="1"/>
  <c r="K16" i="1" s="1"/>
  <c r="J18" i="1"/>
  <c r="J16" i="1" s="1"/>
  <c r="I18" i="1"/>
  <c r="I16" i="1" s="1"/>
  <c r="H18" i="1"/>
  <c r="H16" i="1" s="1"/>
  <c r="G18" i="1"/>
  <c r="F18" i="1"/>
  <c r="E18" i="1"/>
  <c r="D18" i="1"/>
  <c r="D16" i="1" s="1"/>
  <c r="C18" i="1"/>
  <c r="C16" i="1" s="1"/>
  <c r="B18" i="1"/>
  <c r="B16" i="1" s="1"/>
  <c r="O16" i="1"/>
  <c r="N16" i="1"/>
  <c r="M16" i="1"/>
  <c r="G16" i="1"/>
  <c r="F16" i="1"/>
  <c r="E16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<sst xmlns="http://schemas.openxmlformats.org/spreadsheetml/2006/main" count="31" uniqueCount="29">
  <si>
    <t xml:space="preserve">Table 6.2.1.8  Balance of Payments, Mozambique, Million US $, 2000-2013 </t>
  </si>
  <si>
    <t>Million US $</t>
  </si>
  <si>
    <t>Account balance</t>
  </si>
  <si>
    <t>Current account balance</t>
  </si>
  <si>
    <t xml:space="preserve">  Trade account</t>
  </si>
  <si>
    <t xml:space="preserve">    Merchandise exports (f.o.b)                          </t>
  </si>
  <si>
    <t>Back to Content Page</t>
  </si>
  <si>
    <t xml:space="preserve">    Merchandise imports (f.o.b)                          </t>
  </si>
  <si>
    <t xml:space="preserve">  Services account</t>
  </si>
  <si>
    <t xml:space="preserve">    Receipts                          </t>
  </si>
  <si>
    <t xml:space="preserve">    Payments                           </t>
  </si>
  <si>
    <t xml:space="preserve">  Income account</t>
  </si>
  <si>
    <t xml:space="preserve">    Income receipts                          </t>
  </si>
  <si>
    <t xml:space="preserve">    Income payments</t>
  </si>
  <si>
    <t xml:space="preserve">  Current transfers (net receipts)</t>
  </si>
  <si>
    <t>Capital and Financial account</t>
  </si>
  <si>
    <t xml:space="preserve">  Capital account (net receipts)</t>
  </si>
  <si>
    <t xml:space="preserve">  Financial account</t>
  </si>
  <si>
    <t xml:space="preserve">    Direct investment </t>
  </si>
  <si>
    <t xml:space="preserve">      Abroad</t>
  </si>
  <si>
    <t xml:space="preserve">      In reporting economy</t>
  </si>
  <si>
    <t xml:space="preserve">    Portfolio investment </t>
  </si>
  <si>
    <t xml:space="preserve">      Assets</t>
  </si>
  <si>
    <t xml:space="preserve">      Liabilities</t>
  </si>
  <si>
    <t xml:space="preserve">    Other Investment</t>
  </si>
  <si>
    <t>Reserve assets</t>
  </si>
  <si>
    <t xml:space="preserve"> of which:Foreign exchange</t>
  </si>
  <si>
    <t xml:space="preserve">Net Errors and omissions                              </t>
  </si>
  <si>
    <r>
      <rPr>
        <b/>
        <sz val="10"/>
        <color indexed="8"/>
        <rFont val="Tahoma"/>
        <family val="2"/>
      </rPr>
      <t>Source</t>
    </r>
    <r>
      <rPr>
        <sz val="10"/>
        <color indexed="8"/>
        <rFont val="Tahoma"/>
        <family val="2"/>
      </rPr>
      <t>: INE Mozambique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</si>
</sst>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b/>
      <sz val="11"/>
      <color indexed="18"/>
      <name val="Tahoma"/>
      <family val="2"/>
    </font>
    <font>
      <b/>
      <u/>
      <sz val="11"/>
      <name val="Tahoma"/>
      <family val="2"/>
    </font>
    <font>
      <sz val="11"/>
      <name val="Tahoma"/>
      <family val="2"/>
    </font>
    <font>
      <u/>
      <sz val="11"/>
      <name val="Tahoma"/>
      <family val="2"/>
    </font>
    <font>
      <i/>
      <sz val="11"/>
      <name val="Tahoma"/>
      <family val="2"/>
    </font>
    <font>
      <sz val="10"/>
      <color indexed="8"/>
      <name val="Tahoma"/>
      <family val="2"/>
    </font>
    <font>
      <b/>
      <sz val="10"/>
      <color indexed="8"/>
      <name val="Tahoma"/>
      <family val="2"/>
    </font>
    <font>
      <sz val="11"/>
      <color indexed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2" fillId="0" borderId="0" xfId="1" applyFont="1" applyAlignment="1" applyProtection="1">
      <alignment horizontal="left"/>
    </xf>
    <xf numFmtId="0" fontId="2" fillId="0" borderId="0" xfId="0" applyFont="1"/>
    <xf numFmtId="0" fontId="2" fillId="2" borderId="1" xfId="0" applyFont="1" applyFill="1" applyBorder="1" applyAlignment="1" applyProtection="1">
      <alignment vertical="center"/>
      <protection locked="0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  <xf numFmtId="0" fontId="3" fillId="2" borderId="1" xfId="0" applyFont="1" applyFill="1" applyBorder="1" applyAlignment="1" applyProtection="1">
      <alignment horizontal="left"/>
      <protection locked="0"/>
    </xf>
    <xf numFmtId="164" fontId="2" fillId="0" borderId="1" xfId="0" applyNumberFormat="1" applyFont="1" applyBorder="1" applyAlignment="1"/>
    <xf numFmtId="0" fontId="4" fillId="2" borderId="1" xfId="0" applyFont="1" applyFill="1" applyBorder="1" applyAlignment="1" applyProtection="1">
      <alignment horizontal="left"/>
      <protection locked="0"/>
    </xf>
    <xf numFmtId="0" fontId="5" fillId="0" borderId="0" xfId="0" applyFont="1"/>
    <xf numFmtId="0" fontId="5" fillId="2" borderId="1" xfId="0" applyFont="1" applyFill="1" applyBorder="1" applyAlignment="1" applyProtection="1">
      <alignment horizontal="left"/>
      <protection locked="0"/>
    </xf>
    <xf numFmtId="164" fontId="5" fillId="0" borderId="1" xfId="0" applyNumberFormat="1" applyFont="1" applyBorder="1" applyAlignment="1"/>
    <xf numFmtId="0" fontId="6" fillId="0" borderId="0" xfId="1" applyFont="1" applyAlignment="1" applyProtection="1"/>
    <xf numFmtId="164" fontId="5" fillId="0" borderId="1" xfId="0" quotePrefix="1" applyNumberFormat="1" applyFont="1" applyBorder="1" applyAlignment="1"/>
    <xf numFmtId="0" fontId="7" fillId="2" borderId="1" xfId="0" applyFont="1" applyFill="1" applyBorder="1" applyAlignment="1" applyProtection="1">
      <alignment horizontal="left"/>
      <protection locked="0"/>
    </xf>
    <xf numFmtId="0" fontId="8" fillId="0" borderId="0" xfId="0" applyFont="1"/>
    <xf numFmtId="0" fontId="1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Q34"/>
  <sheetViews>
    <sheetView tabSelected="1" zoomScale="96" zoomScaleNormal="96" workbookViewId="0">
      <pane xSplit="1" ySplit="3" topLeftCell="B4" activePane="bottomRight" state="frozen"/>
      <selection pane="topRight"/>
      <selection pane="bottomLeft"/>
      <selection pane="bottomRight"/>
    </sheetView>
  </sheetViews>
  <sheetFormatPr defaultColWidth="9.140625" defaultRowHeight="15" customHeight="1" x14ac:dyDescent="0.2"/>
  <cols>
    <col min="1" max="1" width="41.28515625" style="10" customWidth="1"/>
    <col min="2" max="15" width="11.7109375" style="10" customWidth="1"/>
    <col min="16" max="16384" width="9.140625" style="10"/>
  </cols>
  <sheetData>
    <row r="1" spans="1:17" s="2" customFormat="1" ht="15" customHeight="1" x14ac:dyDescent="0.2">
      <c r="A1" s="1" t="s">
        <v>0</v>
      </c>
    </row>
    <row r="2" spans="1:17" s="2" customFormat="1" ht="15" customHeight="1" x14ac:dyDescent="0.2">
      <c r="A2" s="3"/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</row>
    <row r="3" spans="1:17" s="2" customFormat="1" ht="22.5" customHeight="1" x14ac:dyDescent="0.2">
      <c r="A3" s="3" t="s">
        <v>2</v>
      </c>
      <c r="B3" s="6">
        <v>2000</v>
      </c>
      <c r="C3" s="6">
        <v>2001</v>
      </c>
      <c r="D3" s="6">
        <v>2002</v>
      </c>
      <c r="E3" s="6">
        <v>2003</v>
      </c>
      <c r="F3" s="6">
        <v>2004</v>
      </c>
      <c r="G3" s="6">
        <v>2005</v>
      </c>
      <c r="H3" s="6">
        <v>2006</v>
      </c>
      <c r="I3" s="6">
        <v>2007</v>
      </c>
      <c r="J3" s="6">
        <v>2008</v>
      </c>
      <c r="K3" s="6">
        <v>2009</v>
      </c>
      <c r="L3" s="6">
        <v>2010</v>
      </c>
      <c r="M3" s="6">
        <v>2011</v>
      </c>
      <c r="N3" s="6">
        <v>2012</v>
      </c>
      <c r="O3" s="6">
        <v>2013</v>
      </c>
    </row>
    <row r="4" spans="1:17" s="2" customFormat="1" ht="18" customHeight="1" x14ac:dyDescent="0.2">
      <c r="A4" s="7" t="s">
        <v>3</v>
      </c>
      <c r="B4" s="8">
        <f>B5+B8+B11+B14</f>
        <v>-696.6</v>
      </c>
      <c r="C4" s="8">
        <f t="shared" ref="C4:O4" si="0">C5+C8+C11+C14</f>
        <v>-649.4</v>
      </c>
      <c r="D4" s="8">
        <f t="shared" si="0"/>
        <v>-869.2</v>
      </c>
      <c r="E4" s="8">
        <f t="shared" si="0"/>
        <v>-816.49999999999989</v>
      </c>
      <c r="F4" s="8">
        <f t="shared" si="0"/>
        <v>-607.29999999999995</v>
      </c>
      <c r="G4" s="8">
        <f t="shared" si="0"/>
        <v>-760.59253712613236</v>
      </c>
      <c r="H4" s="8">
        <f t="shared" si="0"/>
        <v>-765.42833140969765</v>
      </c>
      <c r="I4" s="8">
        <f t="shared" si="0"/>
        <v>-786.19662824984925</v>
      </c>
      <c r="J4" s="8">
        <f t="shared" si="0"/>
        <v>-1193.3766552095969</v>
      </c>
      <c r="K4" s="8">
        <f t="shared" si="0"/>
        <v>-1245.9916902502291</v>
      </c>
      <c r="L4" s="8">
        <f t="shared" si="0"/>
        <v>-1523.230175318288</v>
      </c>
      <c r="M4" s="8">
        <f t="shared" si="0"/>
        <v>-2996.1708723027737</v>
      </c>
      <c r="N4" s="8">
        <f t="shared" si="0"/>
        <v>-6370.8536586736536</v>
      </c>
      <c r="O4" s="8">
        <f t="shared" si="0"/>
        <v>-5892.281020881428</v>
      </c>
    </row>
    <row r="5" spans="1:17" ht="15" customHeight="1" x14ac:dyDescent="0.2">
      <c r="A5" s="9" t="s">
        <v>4</v>
      </c>
      <c r="B5" s="8">
        <v>-692.5</v>
      </c>
      <c r="C5" s="8">
        <v>-263.60000000000002</v>
      </c>
      <c r="D5" s="8">
        <v>-666.69999999999982</v>
      </c>
      <c r="E5" s="8">
        <v>-604</v>
      </c>
      <c r="F5" s="8">
        <v>-345.70000000000005</v>
      </c>
      <c r="G5" s="8">
        <v>-497.07047271791794</v>
      </c>
      <c r="H5" s="8">
        <v>-267.71020789171143</v>
      </c>
      <c r="I5" s="8">
        <v>-399.01181914497238</v>
      </c>
      <c r="J5" s="8">
        <v>-990.16486430670284</v>
      </c>
      <c r="K5" s="8">
        <v>-1274.8227299945765</v>
      </c>
      <c r="L5" s="8">
        <v>-1179.1765138194537</v>
      </c>
      <c r="M5" s="8">
        <v>-2249.3095743867257</v>
      </c>
      <c r="N5" s="8">
        <v>-4047.5182088350398</v>
      </c>
      <c r="O5" s="8">
        <v>-4356.9294011420779</v>
      </c>
    </row>
    <row r="6" spans="1:17" ht="15" customHeight="1" x14ac:dyDescent="0.2">
      <c r="A6" s="11" t="s">
        <v>5</v>
      </c>
      <c r="B6" s="12">
        <v>364</v>
      </c>
      <c r="C6" s="12">
        <v>703.1</v>
      </c>
      <c r="D6" s="12">
        <v>809.8</v>
      </c>
      <c r="E6" s="12">
        <v>1044</v>
      </c>
      <c r="F6" s="12">
        <v>1503.9999999999998</v>
      </c>
      <c r="G6" s="12">
        <v>1745.2561867483821</v>
      </c>
      <c r="H6" s="12">
        <v>2381.1316260586091</v>
      </c>
      <c r="I6" s="12">
        <v>2412.12</v>
      </c>
      <c r="J6" s="12">
        <v>2653.2596477268698</v>
      </c>
      <c r="K6" s="12">
        <v>2147.1833346589738</v>
      </c>
      <c r="L6" s="12">
        <v>2333.2501202691114</v>
      </c>
      <c r="M6" s="12">
        <v>3118.2744867835586</v>
      </c>
      <c r="N6" s="12">
        <v>3855.538399304934</v>
      </c>
      <c r="O6" s="12">
        <v>4122.5981736879994</v>
      </c>
      <c r="Q6" s="13" t="s">
        <v>6</v>
      </c>
    </row>
    <row r="7" spans="1:17" ht="15" customHeight="1" x14ac:dyDescent="0.2">
      <c r="A7" s="11" t="s">
        <v>7</v>
      </c>
      <c r="B7" s="12">
        <v>-1056.5</v>
      </c>
      <c r="C7" s="12">
        <v>-966.7</v>
      </c>
      <c r="D7" s="12">
        <v>-1476.4999999999998</v>
      </c>
      <c r="E7" s="12">
        <v>-1648</v>
      </c>
      <c r="F7" s="12">
        <v>-1849.6999999999998</v>
      </c>
      <c r="G7" s="12">
        <v>-2242.3266594663</v>
      </c>
      <c r="H7" s="12">
        <v>-2648.8418339503205</v>
      </c>
      <c r="I7" s="12">
        <v>-2811.1318191449723</v>
      </c>
      <c r="J7" s="12">
        <v>-3643.4245120335727</v>
      </c>
      <c r="K7" s="12">
        <v>-3422.0060646535503</v>
      </c>
      <c r="L7" s="12">
        <v>-3512.4266340885652</v>
      </c>
      <c r="M7" s="12">
        <v>-5367.5840611702843</v>
      </c>
      <c r="N7" s="12">
        <v>-7903.0566081399738</v>
      </c>
      <c r="O7" s="12">
        <v>-8479.5275748300774</v>
      </c>
    </row>
    <row r="8" spans="1:17" ht="15" customHeight="1" x14ac:dyDescent="0.2">
      <c r="A8" s="9" t="s">
        <v>8</v>
      </c>
      <c r="B8" s="8">
        <v>-126.19999999999999</v>
      </c>
      <c r="C8" s="8">
        <v>-351.6</v>
      </c>
      <c r="D8" s="8">
        <v>-237.6</v>
      </c>
      <c r="E8" s="8">
        <v>-270.09999999999997</v>
      </c>
      <c r="F8" s="8">
        <v>-275.89999999999998</v>
      </c>
      <c r="G8" s="8">
        <v>-306.60395755395479</v>
      </c>
      <c r="H8" s="8">
        <v>-363.98709514759526</v>
      </c>
      <c r="I8" s="8">
        <v>-397.80034865293709</v>
      </c>
      <c r="J8" s="8">
        <v>-422.8054553833756</v>
      </c>
      <c r="K8" s="8">
        <v>-457.32072460378185</v>
      </c>
      <c r="L8" s="8">
        <v>-685.40070660300307</v>
      </c>
      <c r="M8" s="8">
        <v>-1422.4784153975811</v>
      </c>
      <c r="N8" s="8">
        <v>-3136.1479849138996</v>
      </c>
      <c r="O8" s="8">
        <v>-2716.880610857881</v>
      </c>
    </row>
    <row r="9" spans="1:17" ht="15" customHeight="1" x14ac:dyDescent="0.2">
      <c r="A9" s="11" t="s">
        <v>9</v>
      </c>
      <c r="B9" s="12"/>
      <c r="C9" s="12"/>
      <c r="D9" s="12"/>
      <c r="E9" s="12"/>
      <c r="F9" s="12">
        <v>255</v>
      </c>
      <c r="G9" s="12">
        <v>342</v>
      </c>
      <c r="H9" s="12">
        <v>386</v>
      </c>
      <c r="I9" s="12">
        <v>459</v>
      </c>
      <c r="J9" s="12">
        <v>555</v>
      </c>
      <c r="K9" s="12">
        <v>612</v>
      </c>
      <c r="L9" s="12">
        <v>611</v>
      </c>
      <c r="M9" s="12">
        <v>729</v>
      </c>
      <c r="N9" s="12">
        <v>1070</v>
      </c>
      <c r="O9" s="12">
        <v>1123</v>
      </c>
    </row>
    <row r="10" spans="1:17" ht="15" customHeight="1" x14ac:dyDescent="0.2">
      <c r="A10" s="11" t="s">
        <v>10</v>
      </c>
      <c r="B10" s="12"/>
      <c r="C10" s="12"/>
      <c r="D10" s="12"/>
      <c r="E10" s="12"/>
      <c r="F10" s="12">
        <v>531</v>
      </c>
      <c r="G10" s="12">
        <v>649</v>
      </c>
      <c r="H10" s="12">
        <v>758</v>
      </c>
      <c r="I10" s="12">
        <v>856</v>
      </c>
      <c r="J10" s="12">
        <v>965</v>
      </c>
      <c r="K10" s="12">
        <v>1044</v>
      </c>
      <c r="L10" s="12">
        <v>1239</v>
      </c>
      <c r="M10" s="12">
        <v>2165</v>
      </c>
      <c r="N10" s="12">
        <v>4206</v>
      </c>
      <c r="O10" s="12">
        <v>3840</v>
      </c>
    </row>
    <row r="11" spans="1:17" ht="15" customHeight="1" x14ac:dyDescent="0.2">
      <c r="A11" s="9" t="s">
        <v>11</v>
      </c>
      <c r="B11" s="8">
        <v>-192.9</v>
      </c>
      <c r="C11" s="8">
        <v>-225.8</v>
      </c>
      <c r="D11" s="8">
        <v>-603.20000000000005</v>
      </c>
      <c r="E11" s="8">
        <v>-165.5</v>
      </c>
      <c r="F11" s="8">
        <v>-299.5</v>
      </c>
      <c r="G11" s="8">
        <v>-359.84276366811525</v>
      </c>
      <c r="H11" s="8">
        <v>-634.45264429478289</v>
      </c>
      <c r="I11" s="8">
        <v>-591.57712290059033</v>
      </c>
      <c r="J11" s="8">
        <v>-641.92261833918269</v>
      </c>
      <c r="K11" s="8">
        <v>-276.91191346983641</v>
      </c>
      <c r="L11" s="8">
        <v>-340.94489280261394</v>
      </c>
      <c r="M11" s="8">
        <v>-189.98788673343802</v>
      </c>
      <c r="N11" s="8">
        <v>-16.403346258036436</v>
      </c>
      <c r="O11" s="8">
        <v>-52.281244913971832</v>
      </c>
    </row>
    <row r="12" spans="1:17" ht="15" customHeight="1" x14ac:dyDescent="0.2">
      <c r="A12" s="11" t="s">
        <v>12</v>
      </c>
      <c r="B12" s="12">
        <v>36.9</v>
      </c>
      <c r="C12" s="12">
        <v>41.8</v>
      </c>
      <c r="D12" s="12">
        <v>30.099999999999998</v>
      </c>
      <c r="E12" s="12">
        <v>46.3</v>
      </c>
      <c r="F12" s="12">
        <v>61.399999999999991</v>
      </c>
      <c r="G12" s="12">
        <v>66.399237121884738</v>
      </c>
      <c r="H12" s="12">
        <v>92.720116160000003</v>
      </c>
      <c r="I12" s="12">
        <v>114.40197880000001</v>
      </c>
      <c r="J12" s="12">
        <v>98.641191080212764</v>
      </c>
      <c r="K12" s="12">
        <v>104.30800778000001</v>
      </c>
      <c r="L12" s="12">
        <v>127.52816477</v>
      </c>
      <c r="M12" s="12">
        <v>129.22960001061003</v>
      </c>
      <c r="N12" s="12">
        <v>143.75507610900002</v>
      </c>
      <c r="O12" s="12">
        <v>162.48463981447199</v>
      </c>
    </row>
    <row r="13" spans="1:17" ht="15" customHeight="1" x14ac:dyDescent="0.2">
      <c r="A13" s="11" t="s">
        <v>13</v>
      </c>
      <c r="B13" s="12">
        <v>-53.7</v>
      </c>
      <c r="C13" s="12">
        <v>-84.5</v>
      </c>
      <c r="D13" s="12">
        <v>-61.2</v>
      </c>
      <c r="E13" s="12">
        <v>-51</v>
      </c>
      <c r="F13" s="12">
        <v>-177.10000000000002</v>
      </c>
      <c r="G13" s="12">
        <v>-295.14730107000003</v>
      </c>
      <c r="H13" s="12">
        <v>-485.77777374999999</v>
      </c>
      <c r="I13" s="12">
        <v>-573.20024320244988</v>
      </c>
      <c r="J13" s="12">
        <v>-563.52171157752935</v>
      </c>
      <c r="K13" s="12">
        <v>-277.20140824121046</v>
      </c>
      <c r="L13" s="12">
        <v>-251.46150815776201</v>
      </c>
      <c r="M13" s="12">
        <v>-245.62626164958351</v>
      </c>
      <c r="N13" s="12">
        <v>-93.024799013480006</v>
      </c>
      <c r="O13" s="12">
        <v>-148.77869379907449</v>
      </c>
    </row>
    <row r="14" spans="1:17" ht="15" customHeight="1" x14ac:dyDescent="0.2">
      <c r="A14" s="9" t="s">
        <v>14</v>
      </c>
      <c r="B14" s="8">
        <v>315</v>
      </c>
      <c r="C14" s="8">
        <v>191.6</v>
      </c>
      <c r="D14" s="8">
        <v>638.29999999999995</v>
      </c>
      <c r="E14" s="8">
        <v>223.1</v>
      </c>
      <c r="F14" s="8">
        <v>313.8</v>
      </c>
      <c r="G14" s="8">
        <v>402.92465681385562</v>
      </c>
      <c r="H14" s="8">
        <v>500.72161592439193</v>
      </c>
      <c r="I14" s="8">
        <v>602.19266244865048</v>
      </c>
      <c r="J14" s="8">
        <v>861.51628281966418</v>
      </c>
      <c r="K14" s="8">
        <v>763.06367781796575</v>
      </c>
      <c r="L14" s="8">
        <v>682.29193790678278</v>
      </c>
      <c r="M14" s="8">
        <v>865.60500421497147</v>
      </c>
      <c r="N14" s="8">
        <v>829.21588133332205</v>
      </c>
      <c r="O14" s="8">
        <v>1233.8102360325033</v>
      </c>
    </row>
    <row r="15" spans="1:17" ht="5.25" customHeight="1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6" spans="1:17" s="2" customFormat="1" ht="15" customHeight="1" x14ac:dyDescent="0.2">
      <c r="A16" s="7" t="s">
        <v>15</v>
      </c>
      <c r="B16" s="8">
        <f>B17+B18</f>
        <v>801.1</v>
      </c>
      <c r="C16" s="8">
        <f t="shared" ref="C16:O16" si="1">C17+C18</f>
        <v>758.69999999999993</v>
      </c>
      <c r="D16" s="8">
        <f t="shared" si="1"/>
        <v>1042.7</v>
      </c>
      <c r="E16" s="8">
        <f t="shared" si="1"/>
        <v>807.8</v>
      </c>
      <c r="F16" s="8">
        <f t="shared" si="1"/>
        <v>642.29999999999995</v>
      </c>
      <c r="G16" s="8">
        <f t="shared" si="1"/>
        <v>334.9398105173218</v>
      </c>
      <c r="H16" s="8">
        <f t="shared" si="1"/>
        <v>660.63713923081241</v>
      </c>
      <c r="I16" s="8">
        <f t="shared" si="1"/>
        <v>1026.1621325986246</v>
      </c>
      <c r="J16" s="8">
        <f t="shared" si="1"/>
        <v>1210.5381896417475</v>
      </c>
      <c r="K16" s="8">
        <f t="shared" si="1"/>
        <v>1420.9768711352228</v>
      </c>
      <c r="L16" s="8">
        <f t="shared" si="1"/>
        <v>1507.654452324778</v>
      </c>
      <c r="M16" s="8">
        <f t="shared" si="1"/>
        <v>4126.2799895996741</v>
      </c>
      <c r="N16" s="8">
        <f t="shared" si="1"/>
        <v>6727.6611647621967</v>
      </c>
      <c r="O16" s="8">
        <f t="shared" si="1"/>
        <v>6240.6989971893663</v>
      </c>
    </row>
    <row r="17" spans="1:15" ht="15" customHeight="1" x14ac:dyDescent="0.2">
      <c r="A17" s="9" t="s">
        <v>16</v>
      </c>
      <c r="B17" s="8">
        <v>305.89999999999998</v>
      </c>
      <c r="C17" s="8">
        <v>356.59999999999997</v>
      </c>
      <c r="D17" s="8">
        <v>1169.4000000000001</v>
      </c>
      <c r="E17" s="8">
        <v>284</v>
      </c>
      <c r="F17" s="8">
        <v>578.20000000000005</v>
      </c>
      <c r="G17" s="8">
        <v>193.24105168720078</v>
      </c>
      <c r="H17" s="8">
        <v>2277.9344569334617</v>
      </c>
      <c r="I17" s="8">
        <v>541.91435001000002</v>
      </c>
      <c r="J17" s="8">
        <v>421.47590180999998</v>
      </c>
      <c r="K17" s="8">
        <v>424.20457305999997</v>
      </c>
      <c r="L17" s="8">
        <v>352.06490077160845</v>
      </c>
      <c r="M17" s="8">
        <v>444.81782968378843</v>
      </c>
      <c r="N17" s="8">
        <v>455.96304038622418</v>
      </c>
      <c r="O17" s="8">
        <v>485.79623369000001</v>
      </c>
    </row>
    <row r="18" spans="1:15" ht="15" customHeight="1" x14ac:dyDescent="0.2">
      <c r="A18" s="9" t="s">
        <v>17</v>
      </c>
      <c r="B18" s="8">
        <f>B19+B22+B25</f>
        <v>495.20000000000005</v>
      </c>
      <c r="C18" s="8">
        <f t="shared" ref="C18:O18" si="2">C19+C22+C25</f>
        <v>402.09999999999997</v>
      </c>
      <c r="D18" s="8">
        <f t="shared" si="2"/>
        <v>-126.70000000000005</v>
      </c>
      <c r="E18" s="8">
        <f t="shared" si="2"/>
        <v>523.79999999999995</v>
      </c>
      <c r="F18" s="8">
        <f t="shared" si="2"/>
        <v>64.099999999999966</v>
      </c>
      <c r="G18" s="8">
        <f t="shared" si="2"/>
        <v>141.69875883012102</v>
      </c>
      <c r="H18" s="8">
        <f t="shared" si="2"/>
        <v>-1617.2973177026493</v>
      </c>
      <c r="I18" s="8">
        <f t="shared" si="2"/>
        <v>484.2477825886246</v>
      </c>
      <c r="J18" s="8">
        <f t="shared" si="2"/>
        <v>789.06228783174743</v>
      </c>
      <c r="K18" s="8">
        <f t="shared" si="2"/>
        <v>996.77229807522292</v>
      </c>
      <c r="L18" s="8">
        <f t="shared" si="2"/>
        <v>1155.5895515531697</v>
      </c>
      <c r="M18" s="8">
        <f t="shared" si="2"/>
        <v>3681.4621599158859</v>
      </c>
      <c r="N18" s="8">
        <f t="shared" si="2"/>
        <v>6271.6981243759728</v>
      </c>
      <c r="O18" s="8">
        <f t="shared" si="2"/>
        <v>5754.9027634993663</v>
      </c>
    </row>
    <row r="19" spans="1:15" ht="15" customHeight="1" x14ac:dyDescent="0.2">
      <c r="A19" s="9" t="s">
        <v>18</v>
      </c>
      <c r="B19" s="8">
        <v>139.30000000000001</v>
      </c>
      <c r="C19" s="8">
        <v>255.5</v>
      </c>
      <c r="D19" s="8">
        <v>347.59999999999997</v>
      </c>
      <c r="E19" s="8">
        <v>336.7</v>
      </c>
      <c r="F19" s="8">
        <v>244.6</v>
      </c>
      <c r="G19" s="8">
        <v>108</v>
      </c>
      <c r="H19" s="8">
        <v>153</v>
      </c>
      <c r="I19" s="8">
        <v>428</v>
      </c>
      <c r="J19" s="8">
        <v>587</v>
      </c>
      <c r="K19" s="8">
        <v>865</v>
      </c>
      <c r="L19" s="8">
        <v>1020</v>
      </c>
      <c r="M19" s="8">
        <v>3562</v>
      </c>
      <c r="N19" s="8">
        <v>5626</v>
      </c>
      <c r="O19" s="8">
        <v>5935</v>
      </c>
    </row>
    <row r="20" spans="1:15" ht="15" customHeight="1" x14ac:dyDescent="0.2">
      <c r="A20" s="11" t="s">
        <v>19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-0.40500000000000003</v>
      </c>
      <c r="I20" s="14">
        <v>0.31321783000000003</v>
      </c>
      <c r="J20" s="14">
        <v>0</v>
      </c>
      <c r="K20" s="14">
        <v>-2.8343005175</v>
      </c>
      <c r="L20" s="14">
        <v>0.77483760999999984</v>
      </c>
      <c r="M20" s="12">
        <v>-3.3817435300000009</v>
      </c>
      <c r="N20" s="12">
        <v>-3.1681669700000006</v>
      </c>
      <c r="O20" s="12">
        <v>0</v>
      </c>
    </row>
    <row r="21" spans="1:15" ht="15" customHeight="1" x14ac:dyDescent="0.2">
      <c r="A21" s="11" t="s">
        <v>20</v>
      </c>
      <c r="B21" s="12">
        <v>139.30000000000001</v>
      </c>
      <c r="C21" s="12">
        <v>255.5</v>
      </c>
      <c r="D21" s="12">
        <v>347.59999999999997</v>
      </c>
      <c r="E21" s="12">
        <v>336.7</v>
      </c>
      <c r="F21" s="12">
        <v>244.6</v>
      </c>
      <c r="G21" s="12">
        <v>107.85331883000011</v>
      </c>
      <c r="H21" s="12">
        <v>153.72829519999988</v>
      </c>
      <c r="I21" s="12">
        <v>427.35979995080982</v>
      </c>
      <c r="J21" s="12">
        <v>591.60322951425098</v>
      </c>
      <c r="K21" s="12">
        <v>892.50289323000015</v>
      </c>
      <c r="L21" s="12">
        <v>1017.9156750287182</v>
      </c>
      <c r="M21" s="12">
        <v>2662.80565884</v>
      </c>
      <c r="N21" s="12">
        <v>5629.409702923037</v>
      </c>
      <c r="O21" s="12">
        <v>5935.1246426201023</v>
      </c>
    </row>
    <row r="22" spans="1:15" ht="15" customHeight="1" x14ac:dyDescent="0.2">
      <c r="A22" s="9" t="s">
        <v>21</v>
      </c>
      <c r="B22" s="8">
        <v>0</v>
      </c>
      <c r="C22" s="8">
        <v>0</v>
      </c>
      <c r="D22" s="8">
        <v>32.199999999999996</v>
      </c>
      <c r="E22" s="8">
        <v>5.0000000000000009</v>
      </c>
      <c r="F22" s="8">
        <v>-25.4</v>
      </c>
      <c r="G22" s="8">
        <v>-88.495093662463333</v>
      </c>
      <c r="H22" s="8">
        <v>-123.77734897173582</v>
      </c>
      <c r="I22" s="8">
        <v>-5.5657579817110765</v>
      </c>
      <c r="J22" s="8">
        <v>-8.0483444859894675</v>
      </c>
      <c r="K22" s="8">
        <v>4.466837755281456</v>
      </c>
      <c r="L22" s="8">
        <v>1.3662481322945172</v>
      </c>
      <c r="M22" s="8">
        <v>-34.160073330951086</v>
      </c>
      <c r="N22" s="8">
        <v>21.131464417720036</v>
      </c>
      <c r="O22" s="8">
        <v>742.67787023079177</v>
      </c>
    </row>
    <row r="23" spans="1:15" ht="15" customHeight="1" x14ac:dyDescent="0.2">
      <c r="A23" s="11" t="s">
        <v>22</v>
      </c>
      <c r="B23" s="14"/>
      <c r="C23" s="14"/>
      <c r="D23" s="14"/>
      <c r="E23" s="14"/>
      <c r="F23" s="14"/>
      <c r="G23" s="14"/>
      <c r="H23" s="14">
        <v>-124</v>
      </c>
      <c r="I23" s="14">
        <v>-3</v>
      </c>
      <c r="J23" s="12">
        <v>-8</v>
      </c>
      <c r="K23" s="12">
        <v>3</v>
      </c>
      <c r="L23" s="12">
        <v>0</v>
      </c>
      <c r="M23" s="12">
        <v>35</v>
      </c>
      <c r="N23" s="12">
        <v>21</v>
      </c>
      <c r="O23" s="12">
        <v>56</v>
      </c>
    </row>
    <row r="24" spans="1:15" ht="15" customHeight="1" x14ac:dyDescent="0.2">
      <c r="A24" s="11" t="s">
        <v>23</v>
      </c>
      <c r="B24" s="12"/>
      <c r="C24" s="12"/>
      <c r="D24" s="12"/>
      <c r="E24" s="12"/>
      <c r="F24" s="12">
        <v>-26</v>
      </c>
      <c r="G24" s="12">
        <v>-89</v>
      </c>
      <c r="H24" s="12"/>
      <c r="I24" s="12"/>
      <c r="J24" s="14">
        <v>1</v>
      </c>
      <c r="K24" s="14"/>
      <c r="L24" s="12">
        <v>1</v>
      </c>
      <c r="M24" s="14"/>
      <c r="N24" s="12"/>
      <c r="O24" s="14">
        <v>798</v>
      </c>
    </row>
    <row r="25" spans="1:15" ht="15" customHeight="1" x14ac:dyDescent="0.2">
      <c r="A25" s="9" t="s">
        <v>24</v>
      </c>
      <c r="B25" s="8">
        <v>355.90000000000003</v>
      </c>
      <c r="C25" s="8">
        <v>146.59999999999997</v>
      </c>
      <c r="D25" s="8">
        <v>-506.5</v>
      </c>
      <c r="E25" s="8">
        <v>182.1</v>
      </c>
      <c r="F25" s="8">
        <v>-155.10000000000002</v>
      </c>
      <c r="G25" s="8">
        <v>122.19385249258436</v>
      </c>
      <c r="H25" s="8">
        <v>-1646.5199687309134</v>
      </c>
      <c r="I25" s="8">
        <v>61.813540570335704</v>
      </c>
      <c r="J25" s="8">
        <v>210.11063231773687</v>
      </c>
      <c r="K25" s="8">
        <v>127.30546031994155</v>
      </c>
      <c r="L25" s="8">
        <v>134.22330342087514</v>
      </c>
      <c r="M25" s="8">
        <v>153.62223324683686</v>
      </c>
      <c r="N25" s="8">
        <v>624.56665995825324</v>
      </c>
      <c r="O25" s="8">
        <v>-922.77510673142604</v>
      </c>
    </row>
    <row r="26" spans="1:15" ht="15" customHeight="1" x14ac:dyDescent="0.2">
      <c r="A26" s="11" t="s">
        <v>22</v>
      </c>
      <c r="B26" s="12">
        <v>-145</v>
      </c>
      <c r="C26" s="12">
        <v>-33.800000000000004</v>
      </c>
      <c r="D26" s="12">
        <v>-207.70000000000002</v>
      </c>
      <c r="E26" s="12">
        <v>-77.099999999999994</v>
      </c>
      <c r="F26" s="12">
        <v>-88.700000000000017</v>
      </c>
      <c r="G26" s="12">
        <v>-78.470215984624005</v>
      </c>
      <c r="H26" s="12">
        <v>-13.79620049718288</v>
      </c>
      <c r="I26" s="12">
        <v>-411.52012443624733</v>
      </c>
      <c r="J26" s="12">
        <v>-73.49254803321314</v>
      </c>
      <c r="K26" s="12">
        <v>-118.57559588933367</v>
      </c>
      <c r="L26" s="12">
        <v>-92.846099110180987</v>
      </c>
      <c r="M26" s="12">
        <v>-288.03676459979278</v>
      </c>
      <c r="N26" s="12">
        <v>-302.35936159499448</v>
      </c>
      <c r="O26" s="12">
        <v>-1850.6487911992394</v>
      </c>
    </row>
    <row r="27" spans="1:15" ht="15" customHeight="1" x14ac:dyDescent="0.2">
      <c r="A27" s="11" t="s">
        <v>23</v>
      </c>
      <c r="B27" s="12">
        <v>500.90000000000003</v>
      </c>
      <c r="C27" s="12">
        <v>180.39999999999998</v>
      </c>
      <c r="D27" s="12">
        <v>-298.8</v>
      </c>
      <c r="E27" s="12">
        <v>259.2</v>
      </c>
      <c r="F27" s="12">
        <v>-66.399999999999991</v>
      </c>
      <c r="G27" s="12">
        <v>200.66406847720836</v>
      </c>
      <c r="H27" s="12">
        <v>-1632.7237682337307</v>
      </c>
      <c r="I27" s="12">
        <v>473.33366500658303</v>
      </c>
      <c r="J27" s="12">
        <v>283.60318035095003</v>
      </c>
      <c r="K27" s="12">
        <v>245.88105620927521</v>
      </c>
      <c r="L27" s="12">
        <v>227.06940253105614</v>
      </c>
      <c r="M27" s="12">
        <v>441.65899784662963</v>
      </c>
      <c r="N27" s="12">
        <v>926.92602155324766</v>
      </c>
      <c r="O27" s="12">
        <v>927.8736844678134</v>
      </c>
    </row>
    <row r="28" spans="1:15" ht="15" customHeight="1" x14ac:dyDescent="0.2">
      <c r="A28" s="9" t="s">
        <v>25</v>
      </c>
      <c r="B28" s="8">
        <v>-76.900000000000006</v>
      </c>
      <c r="C28" s="8">
        <v>18.800000000000004</v>
      </c>
      <c r="D28" s="8">
        <v>-97.6</v>
      </c>
      <c r="E28" s="8">
        <v>-181.4</v>
      </c>
      <c r="F28" s="8">
        <v>-169.1</v>
      </c>
      <c r="G28" s="8">
        <v>129.86742579322399</v>
      </c>
      <c r="H28" s="8">
        <v>-29.428490381738801</v>
      </c>
      <c r="I28" s="8">
        <v>-285.15119989841287</v>
      </c>
      <c r="J28" s="8">
        <v>-140.11461273875005</v>
      </c>
      <c r="K28" s="8">
        <v>-351.64684997815698</v>
      </c>
      <c r="L28" s="8">
        <v>-95.891934494731572</v>
      </c>
      <c r="M28" s="8">
        <v>-321.13414273227812</v>
      </c>
      <c r="N28" s="8">
        <v>-375.35005677024924</v>
      </c>
      <c r="O28" s="8">
        <v>-393.3959360358669</v>
      </c>
    </row>
    <row r="29" spans="1:15" ht="15" customHeight="1" x14ac:dyDescent="0.2">
      <c r="A29" s="15" t="s">
        <v>26</v>
      </c>
      <c r="B29" s="12">
        <v>-71.599999999999994</v>
      </c>
      <c r="C29" s="12">
        <v>9.9000000000000057</v>
      </c>
      <c r="D29" s="12">
        <v>-89</v>
      </c>
      <c r="E29" s="12">
        <v>-193.8</v>
      </c>
      <c r="F29" s="12">
        <v>-150.4</v>
      </c>
      <c r="G29" s="12">
        <v>150.06261526413326</v>
      </c>
      <c r="H29" s="12">
        <v>-17.809692448649173</v>
      </c>
      <c r="I29" s="12">
        <v>-266.49216570479336</v>
      </c>
      <c r="J29" s="12">
        <v>-136.64449742154397</v>
      </c>
      <c r="K29" s="12">
        <v>-181.42739849170727</v>
      </c>
      <c r="L29" s="12">
        <v>-75.670635046154445</v>
      </c>
      <c r="M29" s="12">
        <v>-303.12389398088101</v>
      </c>
      <c r="N29" s="12">
        <v>-311.08769291929929</v>
      </c>
      <c r="O29" s="12">
        <v>-377.44724435027103</v>
      </c>
    </row>
    <row r="30" spans="1:15" ht="15" customHeight="1" x14ac:dyDescent="0.2">
      <c r="A30" s="9" t="s">
        <v>27</v>
      </c>
      <c r="B30" s="8">
        <v>-27.300000000000008</v>
      </c>
      <c r="C30" s="8">
        <v>-128</v>
      </c>
      <c r="D30" s="8">
        <v>-75.8</v>
      </c>
      <c r="E30" s="8">
        <v>190</v>
      </c>
      <c r="F30" s="8">
        <v>134.09999999999997</v>
      </c>
      <c r="G30" s="8">
        <v>295.9319819855865</v>
      </c>
      <c r="H30" s="8">
        <v>133.8963873606242</v>
      </c>
      <c r="I30" s="8">
        <v>61.512677768827643</v>
      </c>
      <c r="J30" s="8">
        <v>118.34984879234867</v>
      </c>
      <c r="K30" s="8">
        <v>151.99307638066307</v>
      </c>
      <c r="L30" s="8">
        <v>112.77714484952344</v>
      </c>
      <c r="M30" s="8">
        <v>93.601110125377545</v>
      </c>
      <c r="N30" s="8">
        <v>18.301014728669543</v>
      </c>
      <c r="O30" s="8">
        <v>44.853317107826115</v>
      </c>
    </row>
    <row r="32" spans="1:15" s="17" customFormat="1" ht="15" customHeight="1" x14ac:dyDescent="0.2">
      <c r="A32" s="16" t="s">
        <v>28</v>
      </c>
    </row>
    <row r="34" spans="2:15" ht="15" customHeight="1" x14ac:dyDescent="0.2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</sheetData>
  <mergeCells count="1">
    <mergeCell ref="B2:O2"/>
  </mergeCells>
  <hyperlinks>
    <hyperlink ref="Q6" location="'Content Page'!A1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6.2.1.8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2015-03-05T14:12:14Z</dcterms:created>
  <dcterms:modified xsi:type="dcterms:W3CDTF">2015-03-05T14:12:15Z</dcterms:modified>
</cp:coreProperties>
</file>