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3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V22" i="1" l="1"/>
  <c r="CT22" i="1"/>
  <c r="CS22" i="1"/>
  <c r="CP22" i="1"/>
  <c r="CX22" i="1" s="1"/>
  <c r="CO22" i="1"/>
  <c r="CW22" i="1" s="1"/>
  <c r="CN22" i="1"/>
  <c r="CM22" i="1"/>
  <c r="CU22" i="1" s="1"/>
  <c r="CL22" i="1"/>
  <c r="CK22" i="1"/>
  <c r="CJ22" i="1"/>
  <c r="CR22" i="1" s="1"/>
  <c r="CC22" i="1"/>
  <c r="CB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I22" i="1"/>
  <c r="AD22" i="1"/>
  <c r="Z22" i="1"/>
  <c r="Y22" i="1"/>
  <c r="AH22" i="1" s="1"/>
  <c r="X22" i="1"/>
  <c r="AG22" i="1" s="1"/>
  <c r="W22" i="1"/>
  <c r="AF22" i="1" s="1"/>
  <c r="V22" i="1"/>
  <c r="AE22" i="1" s="1"/>
  <c r="U22" i="1"/>
  <c r="T22" i="1"/>
  <c r="AC22" i="1" s="1"/>
  <c r="Q22" i="1"/>
  <c r="P22" i="1"/>
  <c r="O22" i="1"/>
  <c r="N22" i="1"/>
  <c r="M22" i="1"/>
  <c r="L22" i="1"/>
  <c r="K22" i="1"/>
  <c r="H22" i="1"/>
  <c r="G22" i="1"/>
  <c r="F22" i="1"/>
  <c r="E22" i="1"/>
  <c r="D22" i="1"/>
  <c r="C22" i="1"/>
  <c r="B22" i="1"/>
  <c r="CY21" i="1"/>
  <c r="CX21" i="1"/>
  <c r="CW21" i="1"/>
  <c r="CV21" i="1"/>
  <c r="CU21" i="1"/>
  <c r="CT21" i="1"/>
  <c r="CS21" i="1"/>
  <c r="CR21" i="1"/>
  <c r="AJ21" i="1"/>
  <c r="AK21" i="1" s="1"/>
  <c r="AI21" i="1"/>
  <c r="AH21" i="1"/>
  <c r="AG21" i="1"/>
  <c r="AF21" i="1"/>
  <c r="AE21" i="1"/>
  <c r="AD21" i="1"/>
  <c r="AC21" i="1"/>
  <c r="CX20" i="1"/>
  <c r="CW20" i="1"/>
  <c r="CV20" i="1"/>
  <c r="CU20" i="1"/>
  <c r="CT20" i="1"/>
  <c r="CS20" i="1"/>
  <c r="CR20" i="1"/>
  <c r="AI20" i="1"/>
  <c r="AH20" i="1"/>
  <c r="AG20" i="1"/>
  <c r="AF20" i="1"/>
  <c r="AE20" i="1"/>
  <c r="AD20" i="1"/>
  <c r="AC20" i="1"/>
  <c r="CX19" i="1"/>
  <c r="CW19" i="1"/>
  <c r="CV19" i="1"/>
  <c r="CU19" i="1"/>
  <c r="CT19" i="1"/>
  <c r="CS19" i="1"/>
  <c r="CR19" i="1"/>
  <c r="AI19" i="1"/>
  <c r="AH19" i="1"/>
  <c r="AG19" i="1"/>
  <c r="AF19" i="1"/>
  <c r="AE19" i="1"/>
  <c r="AD19" i="1"/>
  <c r="AC19" i="1"/>
  <c r="CX18" i="1"/>
  <c r="CW18" i="1"/>
  <c r="CV18" i="1"/>
  <c r="CU18" i="1"/>
  <c r="CT18" i="1"/>
  <c r="CS18" i="1"/>
  <c r="CR18" i="1"/>
  <c r="AI18" i="1"/>
  <c r="AH18" i="1"/>
  <c r="AG18" i="1"/>
  <c r="AF18" i="1"/>
  <c r="AE18" i="1"/>
  <c r="AD18" i="1"/>
  <c r="AC18" i="1"/>
  <c r="CX17" i="1"/>
  <c r="CW17" i="1"/>
  <c r="CV17" i="1"/>
  <c r="CU17" i="1"/>
  <c r="CT17" i="1"/>
  <c r="CS17" i="1"/>
  <c r="CR17" i="1"/>
  <c r="AI17" i="1"/>
  <c r="AH17" i="1"/>
  <c r="AG17" i="1"/>
  <c r="AF17" i="1"/>
  <c r="AE17" i="1"/>
  <c r="AD17" i="1"/>
  <c r="AC17" i="1"/>
  <c r="CX16" i="1"/>
  <c r="CW16" i="1"/>
  <c r="CV16" i="1"/>
  <c r="CU16" i="1"/>
  <c r="CT16" i="1"/>
  <c r="CS16" i="1"/>
  <c r="CR16" i="1"/>
  <c r="AI16" i="1"/>
  <c r="AH16" i="1"/>
  <c r="AG16" i="1"/>
  <c r="AF16" i="1"/>
  <c r="AE16" i="1"/>
  <c r="AD16" i="1"/>
  <c r="AC16" i="1"/>
  <c r="CX15" i="1"/>
  <c r="CW15" i="1"/>
  <c r="CV15" i="1"/>
  <c r="CU15" i="1"/>
  <c r="CT15" i="1"/>
  <c r="CS15" i="1"/>
  <c r="CR15" i="1"/>
  <c r="AK15" i="1"/>
  <c r="AJ15" i="1"/>
  <c r="AI15" i="1"/>
  <c r="AH15" i="1"/>
  <c r="AG15" i="1"/>
  <c r="AF15" i="1"/>
  <c r="AE15" i="1"/>
  <c r="AD15" i="1"/>
  <c r="AC15" i="1"/>
  <c r="CX14" i="1"/>
  <c r="CW14" i="1"/>
  <c r="CV14" i="1"/>
  <c r="CU14" i="1"/>
  <c r="CT14" i="1"/>
  <c r="CS14" i="1"/>
  <c r="CR14" i="1"/>
  <c r="AK14" i="1"/>
  <c r="AJ14" i="1"/>
  <c r="AI14" i="1"/>
  <c r="AH14" i="1"/>
  <c r="AG14" i="1"/>
  <c r="AF14" i="1"/>
  <c r="AE14" i="1"/>
  <c r="AD14" i="1"/>
  <c r="AC14" i="1"/>
  <c r="CX13" i="1"/>
  <c r="CW13" i="1"/>
  <c r="CV13" i="1"/>
  <c r="CU13" i="1"/>
  <c r="CT13" i="1"/>
  <c r="CS13" i="1"/>
  <c r="CR13" i="1"/>
  <c r="AI13" i="1"/>
  <c r="AH13" i="1"/>
  <c r="AG13" i="1"/>
  <c r="AF13" i="1"/>
  <c r="AE13" i="1"/>
  <c r="AD13" i="1"/>
  <c r="AC13" i="1"/>
  <c r="CX12" i="1"/>
  <c r="CW12" i="1"/>
  <c r="CV12" i="1"/>
  <c r="CU12" i="1"/>
  <c r="CT12" i="1"/>
  <c r="CS12" i="1"/>
  <c r="CR12" i="1"/>
  <c r="AI12" i="1"/>
  <c r="AH12" i="1"/>
  <c r="AG12" i="1"/>
  <c r="AF12" i="1"/>
  <c r="AE12" i="1"/>
  <c r="AD12" i="1"/>
  <c r="AC12" i="1"/>
  <c r="CX11" i="1"/>
  <c r="CW11" i="1"/>
  <c r="CV11" i="1"/>
  <c r="CU11" i="1"/>
  <c r="CT11" i="1"/>
  <c r="CS11" i="1"/>
  <c r="CR11" i="1"/>
  <c r="AI11" i="1"/>
  <c r="AH11" i="1"/>
  <c r="AG11" i="1"/>
  <c r="AF11" i="1"/>
  <c r="AE11" i="1"/>
  <c r="AD11" i="1"/>
  <c r="AC11" i="1"/>
  <c r="CX10" i="1"/>
  <c r="CW10" i="1"/>
  <c r="CV10" i="1"/>
  <c r="CU10" i="1"/>
  <c r="CT10" i="1"/>
  <c r="CS10" i="1"/>
  <c r="CR10" i="1"/>
  <c r="AI10" i="1"/>
  <c r="AH10" i="1"/>
  <c r="AG10" i="1"/>
  <c r="AF10" i="1"/>
  <c r="AE10" i="1"/>
  <c r="AD10" i="1"/>
  <c r="AC10" i="1"/>
  <c r="CX9" i="1"/>
  <c r="CW9" i="1"/>
  <c r="CV9" i="1"/>
  <c r="CU9" i="1"/>
  <c r="CT9" i="1"/>
  <c r="CS9" i="1"/>
  <c r="CR9" i="1"/>
  <c r="AI9" i="1"/>
  <c r="AH9" i="1"/>
  <c r="AG9" i="1"/>
  <c r="AF9" i="1"/>
  <c r="AE9" i="1"/>
  <c r="AD9" i="1"/>
  <c r="AC9" i="1"/>
  <c r="CX8" i="1"/>
  <c r="CW8" i="1"/>
  <c r="CV8" i="1"/>
  <c r="CU8" i="1"/>
  <c r="CT8" i="1"/>
  <c r="CS8" i="1"/>
  <c r="CR8" i="1"/>
  <c r="AI8" i="1"/>
  <c r="AH8" i="1"/>
  <c r="AG8" i="1"/>
  <c r="AF8" i="1"/>
  <c r="AE8" i="1"/>
  <c r="AD8" i="1"/>
  <c r="AC8" i="1"/>
  <c r="CX7" i="1"/>
  <c r="CW7" i="1"/>
  <c r="CV7" i="1"/>
  <c r="CU7" i="1"/>
  <c r="CT7" i="1"/>
  <c r="CS7" i="1"/>
  <c r="CR7" i="1"/>
  <c r="AI7" i="1"/>
  <c r="AH7" i="1"/>
  <c r="AG7" i="1"/>
  <c r="AF7" i="1"/>
  <c r="AE7" i="1"/>
  <c r="AD7" i="1"/>
  <c r="AC7" i="1"/>
</calcChain>
</file>

<file path=xl/sharedStrings.xml><?xml version="1.0" encoding="utf-8"?>
<sst xmlns="http://schemas.openxmlformats.org/spreadsheetml/2006/main" count="235" uniqueCount="39">
  <si>
    <t>Table 8.3.1.3 Total Land Area, Agricultural Land,  Land Use and Agricultural Population in SADC , Thousand, 1999 - 2013, Selected Years</t>
  </si>
  <si>
    <t>Country</t>
  </si>
  <si>
    <t>Total Land / Country Area</t>
  </si>
  <si>
    <t>Land Area</t>
  </si>
  <si>
    <t>Total Population</t>
  </si>
  <si>
    <t>Agricultural Population</t>
  </si>
  <si>
    <t>Total Agricultural Land</t>
  </si>
  <si>
    <t>Arable Land</t>
  </si>
  <si>
    <t>Permanent Crop</t>
  </si>
  <si>
    <t xml:space="preserve">Permanent &amp; Temporary Meadows &amp; Pastures </t>
  </si>
  <si>
    <t>Back to Content Page</t>
  </si>
  <si>
    <t>'000 Ha</t>
  </si>
  <si>
    <t>% of Land Area</t>
  </si>
  <si>
    <t xml:space="preserve">'000  </t>
  </si>
  <si>
    <t>'000</t>
  </si>
  <si>
    <t>%</t>
  </si>
  <si>
    <t>1999-2001</t>
  </si>
  <si>
    <t>2003-2005</t>
  </si>
  <si>
    <t>Angola</t>
  </si>
  <si>
    <t>n.a.</t>
  </si>
  <si>
    <t>Botswana</t>
  </si>
  <si>
    <t>Democratic Republic of Congo</t>
  </si>
  <si>
    <t>Lesotho</t>
  </si>
  <si>
    <t>Madagascar</t>
  </si>
  <si>
    <t>Malawi</t>
  </si>
  <si>
    <t>Mauritius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</si>
  <si>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</si>
  <si>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</si>
  <si>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</si>
  <si>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</si>
  <si>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</si>
  <si>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</si>
  <si>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</si>
  <si>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</si>
  <si>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>SADC - Total</t>
  </si>
  <si>
    <t>Source:</t>
  </si>
  <si>
    <t>Food and Agriculture Organisation (FAO): http://faostat.fao.org/ ; Downloaded 19 November 2013</t>
  </si>
  <si>
    <t xml:space="preserve"> </t>
  </si>
  <si>
    <t>National Statistics Offices of Member States: Total Land/ Country Area &amp; Land Area for 2008 &amp;Total Population  (Angola, Botswana,  Democratic Republic of Congo, Lesotho, Madagascar,  Malawi, Mauritius, Mozambique, Namibia,  Seychelles, South Africa, Swaziland, Zambia, Zimbabwe); Total Land/ Country Area &amp; Land Area  for 2005-2011 &amp; Total Population  (United Republic of Tanzania)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</si>
</sst>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 ###\ ###\ ##0.0\ "/>
    <numFmt numFmtId="165" formatCode="#\ ###\ ##0"/>
    <numFmt numFmtId="166" formatCode="0.0"/>
    <numFmt numFmtId="167" formatCode="##\ ###\ ###\ ##0.0\ "/>
    <numFmt numFmtId="168" formatCode="#\ ##0.0\ "/>
  </numFmts>
  <fonts count="10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color indexed="8"/>
      <name val="Tahoma"/>
      <family val="2"/>
    </font>
    <font>
      <sz val="11"/>
      <color theme="1"/>
      <name val="Tahoma"/>
      <family val="2"/>
    </font>
    <font>
      <sz val="11"/>
      <name val="Tahoma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sz val="10"/>
      <color indexed="8"/>
      <name val="Calibri"/>
      <family val="2"/>
    </font>
    <font>
      <b/>
      <sz val="11"/>
      <color indexed="8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6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2" borderId="1" xfId="0" applyFont="1" applyFill="1" applyBorder="1" applyAlignment="1">
      <alignment horizontal="center" vertical="center"/>
    </xf>
    <xf numFmtId="49" fontId="1" fillId="3" borderId="2" xfId="1" applyNumberFormat="1" applyFont="1" applyFill="1" applyBorder="1" applyAlignment="1">
      <alignment horizontal="center" vertical="center" wrapText="1"/>
    </xf>
    <xf numFmtId="49" fontId="1" fillId="3" borderId="3" xfId="1" applyNumberFormat="1" applyFont="1" applyFill="1" applyBorder="1" applyAlignment="1">
      <alignment horizontal="center" vertical="center" wrapText="1"/>
    </xf>
    <xf numFmtId="49" fontId="1" fillId="3" borderId="4" xfId="1" applyNumberFormat="1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49" fontId="1" fillId="3" borderId="2" xfId="1" applyNumberFormat="1" applyFont="1" applyFill="1" applyBorder="1" applyAlignment="1">
      <alignment horizontal="center" vertical="center"/>
    </xf>
    <xf numFmtId="49" fontId="1" fillId="3" borderId="3" xfId="1" applyNumberFormat="1" applyFont="1" applyFill="1" applyBorder="1" applyAlignment="1">
      <alignment horizontal="center" vertical="center"/>
    </xf>
    <xf numFmtId="49" fontId="1" fillId="3" borderId="4" xfId="1" applyNumberFormat="1" applyFont="1" applyFill="1" applyBorder="1" applyAlignment="1">
      <alignment horizontal="center" vertical="center"/>
    </xf>
    <xf numFmtId="49" fontId="1" fillId="3" borderId="8" xfId="1" applyNumberFormat="1" applyFont="1" applyFill="1" applyBorder="1" applyAlignment="1">
      <alignment horizontal="center" vertical="center" wrapText="1"/>
    </xf>
    <xf numFmtId="49" fontId="1" fillId="3" borderId="9" xfId="1" applyNumberFormat="1" applyFont="1" applyFill="1" applyBorder="1" applyAlignment="1">
      <alignment horizontal="center" vertical="center" wrapText="1"/>
    </xf>
    <xf numFmtId="49" fontId="1" fillId="3" borderId="10" xfId="1" applyNumberFormat="1" applyFont="1" applyFill="1" applyBorder="1" applyAlignment="1">
      <alignment horizontal="center" vertical="center" wrapText="1"/>
    </xf>
    <xf numFmtId="49" fontId="1" fillId="3" borderId="5" xfId="1" applyNumberFormat="1" applyFont="1" applyFill="1" applyBorder="1" applyAlignment="1">
      <alignment horizontal="center" vertical="center"/>
    </xf>
    <xf numFmtId="49" fontId="1" fillId="3" borderId="6" xfId="1" applyNumberFormat="1" applyFont="1" applyFill="1" applyBorder="1" applyAlignment="1">
      <alignment horizontal="center" vertical="center"/>
    </xf>
    <xf numFmtId="49" fontId="1" fillId="3" borderId="7" xfId="1" applyNumberFormat="1" applyFont="1" applyFill="1" applyBorder="1" applyAlignment="1">
      <alignment horizontal="center" vertical="center"/>
    </xf>
    <xf numFmtId="49" fontId="1" fillId="3" borderId="5" xfId="1" applyNumberFormat="1" applyFont="1" applyFill="1" applyBorder="1" applyAlignment="1">
      <alignment horizontal="center" vertical="center" wrapText="1"/>
    </xf>
    <xf numFmtId="49" fontId="1" fillId="3" borderId="6" xfId="1" applyNumberFormat="1" applyFont="1" applyFill="1" applyBorder="1" applyAlignment="1">
      <alignment horizontal="center" vertical="center" wrapText="1"/>
    </xf>
    <xf numFmtId="49" fontId="1" fillId="3" borderId="7" xfId="1" applyNumberFormat="1" applyFont="1" applyFill="1" applyBorder="1" applyAlignment="1">
      <alignment horizontal="center" vertical="center" wrapText="1"/>
    </xf>
    <xf numFmtId="49" fontId="1" fillId="3" borderId="8" xfId="1" applyNumberFormat="1" applyFont="1" applyFill="1" applyBorder="1" applyAlignment="1">
      <alignment horizontal="center" vertical="center"/>
    </xf>
    <xf numFmtId="49" fontId="1" fillId="3" borderId="9" xfId="1" applyNumberFormat="1" applyFont="1" applyFill="1" applyBorder="1" applyAlignment="1">
      <alignment horizontal="center" vertical="center"/>
    </xf>
    <xf numFmtId="49" fontId="1" fillId="3" borderId="10" xfId="1" applyNumberFormat="1" applyFont="1" applyFill="1" applyBorder="1" applyAlignment="1">
      <alignment horizontal="center" vertical="center"/>
    </xf>
    <xf numFmtId="0" fontId="7" fillId="0" borderId="0" xfId="2" applyFont="1" applyAlignment="1" applyProtection="1"/>
    <xf numFmtId="0" fontId="1" fillId="3" borderId="5" xfId="1" quotePrefix="1" applyFont="1" applyFill="1" applyBorder="1" applyAlignment="1">
      <alignment horizontal="center" vertical="center" wrapText="1"/>
    </xf>
    <xf numFmtId="0" fontId="1" fillId="3" borderId="6" xfId="1" quotePrefix="1" applyFont="1" applyFill="1" applyBorder="1" applyAlignment="1">
      <alignment horizontal="center" vertical="center" wrapText="1"/>
    </xf>
    <xf numFmtId="0" fontId="1" fillId="3" borderId="7" xfId="1" quotePrefix="1" applyFont="1" applyFill="1" applyBorder="1" applyAlignment="1">
      <alignment horizontal="center" vertical="center" wrapText="1"/>
    </xf>
    <xf numFmtId="0" fontId="1" fillId="3" borderId="5" xfId="1" quotePrefix="1" applyFont="1" applyFill="1" applyBorder="1" applyAlignment="1">
      <alignment horizontal="center" vertical="center"/>
    </xf>
    <xf numFmtId="0" fontId="1" fillId="3" borderId="6" xfId="1" quotePrefix="1" applyFont="1" applyFill="1" applyBorder="1" applyAlignment="1">
      <alignment horizontal="center" vertical="center"/>
    </xf>
    <xf numFmtId="0" fontId="1" fillId="3" borderId="7" xfId="1" quotePrefix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5" xfId="1" applyFont="1" applyFill="1" applyBorder="1" applyAlignment="1">
      <alignment horizontal="center" vertical="center" wrapText="1"/>
    </xf>
    <xf numFmtId="0" fontId="1" fillId="3" borderId="6" xfId="1" applyFont="1" applyFill="1" applyBorder="1" applyAlignment="1">
      <alignment horizontal="center" vertical="center" wrapText="1"/>
    </xf>
    <xf numFmtId="0" fontId="1" fillId="3" borderId="7" xfId="1" applyFont="1" applyFill="1" applyBorder="1" applyAlignment="1">
      <alignment horizontal="center" vertical="center" wrapText="1"/>
    </xf>
    <xf numFmtId="49" fontId="1" fillId="3" borderId="5" xfId="1" quotePrefix="1" applyNumberFormat="1" applyFont="1" applyFill="1" applyBorder="1" applyAlignment="1">
      <alignment horizontal="center" vertical="center" wrapText="1"/>
    </xf>
    <xf numFmtId="49" fontId="1" fillId="3" borderId="6" xfId="1" quotePrefix="1" applyNumberFormat="1" applyFont="1" applyFill="1" applyBorder="1" applyAlignment="1">
      <alignment horizontal="center" vertical="center" wrapText="1"/>
    </xf>
    <xf numFmtId="49" fontId="1" fillId="3" borderId="7" xfId="1" quotePrefix="1" applyNumberFormat="1" applyFont="1" applyFill="1" applyBorder="1" applyAlignment="1">
      <alignment horizontal="center" vertical="center" wrapText="1"/>
    </xf>
    <xf numFmtId="0" fontId="1" fillId="3" borderId="1" xfId="1" applyFont="1" applyFill="1" applyBorder="1" applyAlignment="1">
      <alignment horizontal="center" vertical="center" wrapText="1"/>
    </xf>
    <xf numFmtId="1" fontId="1" fillId="3" borderId="1" xfId="1" applyNumberFormat="1" applyFont="1" applyFill="1" applyBorder="1" applyAlignment="1">
      <alignment horizontal="center" vertical="center" wrapText="1"/>
    </xf>
    <xf numFmtId="2" fontId="1" fillId="3" borderId="1" xfId="1" applyNumberFormat="1" applyFont="1" applyFill="1" applyBorder="1" applyAlignment="1">
      <alignment horizontal="center" vertical="center"/>
    </xf>
    <xf numFmtId="2" fontId="1" fillId="3" borderId="1" xfId="1" applyNumberFormat="1" applyFont="1" applyFill="1" applyBorder="1" applyAlignment="1">
      <alignment horizontal="left" vertical="center"/>
    </xf>
    <xf numFmtId="0" fontId="1" fillId="2" borderId="1" xfId="0" applyFont="1" applyFill="1" applyBorder="1"/>
    <xf numFmtId="164" fontId="4" fillId="0" borderId="1" xfId="0" applyNumberFormat="1" applyFont="1" applyFill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165" fontId="3" fillId="0" borderId="1" xfId="0" applyNumberFormat="1" applyFont="1" applyBorder="1"/>
    <xf numFmtId="166" fontId="4" fillId="0" borderId="1" xfId="0" applyNumberFormat="1" applyFont="1" applyFill="1" applyBorder="1" applyAlignment="1">
      <alignment horizontal="right"/>
    </xf>
    <xf numFmtId="167" fontId="4" fillId="0" borderId="1" xfId="0" applyNumberFormat="1" applyFont="1" applyFill="1" applyBorder="1" applyAlignment="1">
      <alignment horizontal="right"/>
    </xf>
    <xf numFmtId="168" fontId="4" fillId="0" borderId="1" xfId="0" applyNumberFormat="1" applyFont="1" applyFill="1" applyBorder="1" applyAlignment="1">
      <alignment horizontal="right"/>
    </xf>
    <xf numFmtId="0" fontId="0" fillId="0" borderId="0" xfId="0" applyFont="1"/>
    <xf numFmtId="164" fontId="4" fillId="0" borderId="1" xfId="0" applyNumberFormat="1" applyFont="1" applyFill="1" applyBorder="1" applyAlignment="1" applyProtection="1">
      <alignment horizontal="right"/>
    </xf>
    <xf numFmtId="0" fontId="3" fillId="0" borderId="0" xfId="0" applyFont="1" applyBorder="1"/>
    <xf numFmtId="0" fontId="2" fillId="0" borderId="0" xfId="0" applyFont="1" applyBorder="1"/>
    <xf numFmtId="2" fontId="2" fillId="0" borderId="0" xfId="0" applyNumberFormat="1" applyFont="1" applyProtection="1">
      <protection locked="0"/>
    </xf>
    <xf numFmtId="0" fontId="2" fillId="0" borderId="0" xfId="0" applyFont="1" applyFill="1"/>
    <xf numFmtId="0" fontId="8" fillId="0" borderId="0" xfId="0" applyFont="1"/>
    <xf numFmtId="0" fontId="9" fillId="0" borderId="0" xfId="0" applyFont="1"/>
    <xf numFmtId="0" fontId="4" fillId="0" borderId="0" xfId="0" applyFont="1" applyFill="1"/>
    <xf numFmtId="0" fontId="4" fillId="4" borderId="0" xfId="0" applyFont="1" applyFill="1" applyBorder="1" applyAlignment="1"/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Fill="1" applyBorder="1"/>
  </cellXfs>
  <cellStyles count="3">
    <cellStyle name="Hyperlink" xfId="2" builtinId="8"/>
    <cellStyle name="Normal" xfId="0" builtinId="0"/>
    <cellStyle name="Normal_A8_Tabl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61"/>
  <sheetViews>
    <sheetView tabSelected="1" workbookViewId="0">
      <pane xSplit="1" ySplit="6" topLeftCell="B13" activePane="bottomRight" state="frozen"/>
      <selection pane="topRight" activeCell="B1" sqref="B1"/>
      <selection pane="bottomLeft" activeCell="A7" sqref="A7"/>
      <selection pane="bottomRight" activeCell="DB28" sqref="DB28"/>
    </sheetView>
  </sheetViews>
  <sheetFormatPr defaultRowHeight="15" x14ac:dyDescent="0.25"/>
  <cols>
    <col min="1" max="1" width="33.85546875" customWidth="1"/>
    <col min="2" max="28" width="12.5703125" style="60" customWidth="1"/>
    <col min="29" max="35" width="8" style="60" customWidth="1"/>
    <col min="36" max="37" width="12.5703125" style="60" customWidth="1"/>
    <col min="38" max="50" width="11.42578125" style="60" customWidth="1"/>
    <col min="51" max="51" width="12.5703125" style="60" customWidth="1"/>
    <col min="52" max="63" width="10.28515625" style="60" customWidth="1"/>
    <col min="64" max="64" width="9" style="60" customWidth="1"/>
    <col min="65" max="65" width="9.42578125" style="60" customWidth="1"/>
    <col min="66" max="77" width="12.5703125" style="60" customWidth="1"/>
    <col min="78" max="78" width="11.28515625" style="60" customWidth="1"/>
    <col min="79" max="79" width="12" style="60" customWidth="1"/>
    <col min="80" max="81" width="13.7109375" style="60" customWidth="1"/>
    <col min="82" max="87" width="12.5703125" style="60" customWidth="1"/>
    <col min="88" max="89" width="13.7109375" style="60" customWidth="1"/>
    <col min="90" max="95" width="12.5703125" style="60" customWidth="1"/>
    <col min="96" max="97" width="13.7109375" style="60" customWidth="1"/>
    <col min="98" max="102" width="7" style="60" customWidth="1"/>
    <col min="103" max="103" width="12.5703125" style="60" customWidth="1"/>
  </cols>
  <sheetData>
    <row r="1" spans="1:106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3"/>
    </row>
    <row r="2" spans="1:106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3"/>
    </row>
    <row r="3" spans="1:106" ht="15" customHeight="1" x14ac:dyDescent="0.25">
      <c r="A3" s="5" t="s">
        <v>1</v>
      </c>
      <c r="B3" s="6" t="s">
        <v>2</v>
      </c>
      <c r="C3" s="7"/>
      <c r="D3" s="7"/>
      <c r="E3" s="7"/>
      <c r="F3" s="7"/>
      <c r="G3" s="7"/>
      <c r="H3" s="7"/>
      <c r="I3" s="7"/>
      <c r="J3" s="8"/>
      <c r="K3" s="6" t="s">
        <v>3</v>
      </c>
      <c r="L3" s="7"/>
      <c r="M3" s="7"/>
      <c r="N3" s="7"/>
      <c r="O3" s="7"/>
      <c r="P3" s="7"/>
      <c r="Q3" s="7"/>
      <c r="R3" s="7"/>
      <c r="S3" s="8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1"/>
      <c r="CB3" s="12" t="s">
        <v>4</v>
      </c>
      <c r="CC3" s="13"/>
      <c r="CD3" s="13"/>
      <c r="CE3" s="13"/>
      <c r="CF3" s="13"/>
      <c r="CG3" s="13"/>
      <c r="CH3" s="13"/>
      <c r="CI3" s="14"/>
      <c r="CJ3" s="6" t="s">
        <v>5</v>
      </c>
      <c r="CK3" s="7"/>
      <c r="CL3" s="7"/>
      <c r="CM3" s="7"/>
      <c r="CN3" s="7"/>
      <c r="CO3" s="7"/>
      <c r="CP3" s="7"/>
      <c r="CQ3" s="8"/>
      <c r="CR3" s="6" t="s">
        <v>5</v>
      </c>
      <c r="CS3" s="7"/>
      <c r="CT3" s="7"/>
      <c r="CU3" s="7"/>
      <c r="CV3" s="7"/>
      <c r="CW3" s="7"/>
      <c r="CX3" s="7"/>
      <c r="CY3" s="8"/>
      <c r="CZ3" s="3"/>
    </row>
    <row r="4" spans="1:106" ht="15" customHeight="1" x14ac:dyDescent="0.25">
      <c r="A4" s="5"/>
      <c r="B4" s="15"/>
      <c r="C4" s="16"/>
      <c r="D4" s="16"/>
      <c r="E4" s="16"/>
      <c r="F4" s="16"/>
      <c r="G4" s="16"/>
      <c r="H4" s="16"/>
      <c r="I4" s="16"/>
      <c r="J4" s="17"/>
      <c r="K4" s="15"/>
      <c r="L4" s="16"/>
      <c r="M4" s="16"/>
      <c r="N4" s="16"/>
      <c r="O4" s="16"/>
      <c r="P4" s="16"/>
      <c r="Q4" s="16"/>
      <c r="R4" s="16"/>
      <c r="S4" s="17"/>
      <c r="T4" s="18" t="s">
        <v>6</v>
      </c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20"/>
      <c r="AL4" s="21" t="s">
        <v>7</v>
      </c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3"/>
      <c r="AZ4" s="21" t="s">
        <v>8</v>
      </c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3"/>
      <c r="BN4" s="21" t="s">
        <v>9</v>
      </c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3"/>
      <c r="CB4" s="24"/>
      <c r="CC4" s="25"/>
      <c r="CD4" s="25"/>
      <c r="CE4" s="25"/>
      <c r="CF4" s="25"/>
      <c r="CG4" s="25"/>
      <c r="CH4" s="25"/>
      <c r="CI4" s="26"/>
      <c r="CJ4" s="15"/>
      <c r="CK4" s="16"/>
      <c r="CL4" s="16"/>
      <c r="CM4" s="16"/>
      <c r="CN4" s="16"/>
      <c r="CO4" s="16"/>
      <c r="CP4" s="16"/>
      <c r="CQ4" s="17"/>
      <c r="CR4" s="15"/>
      <c r="CS4" s="16"/>
      <c r="CT4" s="16"/>
      <c r="CU4" s="16"/>
      <c r="CV4" s="16"/>
      <c r="CW4" s="16"/>
      <c r="CX4" s="16"/>
      <c r="CY4" s="17"/>
      <c r="CZ4" s="3"/>
      <c r="DB4" s="27" t="s">
        <v>10</v>
      </c>
    </row>
    <row r="5" spans="1:106" ht="15" customHeight="1" x14ac:dyDescent="0.25">
      <c r="A5" s="5"/>
      <c r="B5" s="28" t="s">
        <v>11</v>
      </c>
      <c r="C5" s="29"/>
      <c r="D5" s="29"/>
      <c r="E5" s="29"/>
      <c r="F5" s="29"/>
      <c r="G5" s="29"/>
      <c r="H5" s="29"/>
      <c r="I5" s="29"/>
      <c r="J5" s="30"/>
      <c r="K5" s="28" t="s">
        <v>11</v>
      </c>
      <c r="L5" s="29"/>
      <c r="M5" s="29"/>
      <c r="N5" s="29"/>
      <c r="O5" s="29"/>
      <c r="P5" s="29"/>
      <c r="Q5" s="29"/>
      <c r="R5" s="29"/>
      <c r="S5" s="30"/>
      <c r="T5" s="31" t="s">
        <v>11</v>
      </c>
      <c r="U5" s="32"/>
      <c r="V5" s="32"/>
      <c r="W5" s="32"/>
      <c r="X5" s="32"/>
      <c r="Y5" s="32"/>
      <c r="Z5" s="32"/>
      <c r="AA5" s="32"/>
      <c r="AB5" s="33"/>
      <c r="AC5" s="34" t="s">
        <v>12</v>
      </c>
      <c r="AD5" s="35"/>
      <c r="AE5" s="35"/>
      <c r="AF5" s="35"/>
      <c r="AG5" s="35"/>
      <c r="AH5" s="35"/>
      <c r="AI5" s="35"/>
      <c r="AJ5" s="35"/>
      <c r="AK5" s="36"/>
      <c r="AL5" s="37" t="s">
        <v>11</v>
      </c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9"/>
      <c r="AZ5" s="37" t="s">
        <v>11</v>
      </c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9"/>
      <c r="BN5" s="37" t="s">
        <v>11</v>
      </c>
      <c r="BO5" s="38"/>
      <c r="BP5" s="38"/>
      <c r="BQ5" s="38"/>
      <c r="BR5" s="38"/>
      <c r="BS5" s="38"/>
      <c r="BT5" s="38"/>
      <c r="BU5" s="38"/>
      <c r="BV5" s="38"/>
      <c r="BW5" s="38"/>
      <c r="BX5" s="38"/>
      <c r="BY5" s="38"/>
      <c r="BZ5" s="38"/>
      <c r="CA5" s="39"/>
      <c r="CB5" s="40" t="s">
        <v>13</v>
      </c>
      <c r="CC5" s="41"/>
      <c r="CD5" s="41"/>
      <c r="CE5" s="41"/>
      <c r="CF5" s="41"/>
      <c r="CG5" s="41"/>
      <c r="CH5" s="41"/>
      <c r="CI5" s="42"/>
      <c r="CJ5" s="40" t="s">
        <v>14</v>
      </c>
      <c r="CK5" s="41"/>
      <c r="CL5" s="41"/>
      <c r="CM5" s="41"/>
      <c r="CN5" s="41"/>
      <c r="CO5" s="41"/>
      <c r="CP5" s="41"/>
      <c r="CQ5" s="42"/>
      <c r="CR5" s="21" t="s">
        <v>15</v>
      </c>
      <c r="CS5" s="22"/>
      <c r="CT5" s="22"/>
      <c r="CU5" s="22"/>
      <c r="CV5" s="22"/>
      <c r="CW5" s="22"/>
      <c r="CX5" s="22"/>
      <c r="CY5" s="23"/>
      <c r="CZ5" s="3"/>
    </row>
    <row r="6" spans="1:106" ht="15" customHeight="1" x14ac:dyDescent="0.25">
      <c r="A6" s="5"/>
      <c r="B6" s="43">
        <v>2005</v>
      </c>
      <c r="C6" s="43">
        <v>2006</v>
      </c>
      <c r="D6" s="43">
        <v>2007</v>
      </c>
      <c r="E6" s="43">
        <v>2008</v>
      </c>
      <c r="F6" s="43">
        <v>2009</v>
      </c>
      <c r="G6" s="43">
        <v>2010</v>
      </c>
      <c r="H6" s="43">
        <v>2011</v>
      </c>
      <c r="I6" s="43">
        <v>2012</v>
      </c>
      <c r="J6" s="43">
        <v>2013</v>
      </c>
      <c r="K6" s="43">
        <v>2005</v>
      </c>
      <c r="L6" s="43">
        <v>2006</v>
      </c>
      <c r="M6" s="43">
        <v>2007</v>
      </c>
      <c r="N6" s="43">
        <v>2008</v>
      </c>
      <c r="O6" s="43">
        <v>2009</v>
      </c>
      <c r="P6" s="43">
        <v>2010</v>
      </c>
      <c r="Q6" s="43">
        <v>2011</v>
      </c>
      <c r="R6" s="43">
        <v>2012</v>
      </c>
      <c r="S6" s="43">
        <v>2013</v>
      </c>
      <c r="T6" s="43">
        <v>2005</v>
      </c>
      <c r="U6" s="43">
        <v>2006</v>
      </c>
      <c r="V6" s="43">
        <v>2007</v>
      </c>
      <c r="W6" s="43">
        <v>2008</v>
      </c>
      <c r="X6" s="43">
        <v>2009</v>
      </c>
      <c r="Y6" s="43">
        <v>2010</v>
      </c>
      <c r="Z6" s="43">
        <v>2011</v>
      </c>
      <c r="AA6" s="43">
        <v>2012</v>
      </c>
      <c r="AB6" s="43">
        <v>2013</v>
      </c>
      <c r="AC6" s="43">
        <v>2005</v>
      </c>
      <c r="AD6" s="43">
        <v>2006</v>
      </c>
      <c r="AE6" s="43">
        <v>2007</v>
      </c>
      <c r="AF6" s="43">
        <v>2008</v>
      </c>
      <c r="AG6" s="43">
        <v>2009</v>
      </c>
      <c r="AH6" s="43">
        <v>2010</v>
      </c>
      <c r="AI6" s="43">
        <v>2011</v>
      </c>
      <c r="AJ6" s="43">
        <v>2012</v>
      </c>
      <c r="AK6" s="43">
        <v>2013</v>
      </c>
      <c r="AL6" s="43">
        <v>2000</v>
      </c>
      <c r="AM6" s="43">
        <v>2001</v>
      </c>
      <c r="AN6" s="43">
        <v>2002</v>
      </c>
      <c r="AO6" s="43">
        <v>2003</v>
      </c>
      <c r="AP6" s="43">
        <v>2004</v>
      </c>
      <c r="AQ6" s="43">
        <v>2005</v>
      </c>
      <c r="AR6" s="43">
        <v>2006</v>
      </c>
      <c r="AS6" s="43">
        <v>2007</v>
      </c>
      <c r="AT6" s="43">
        <v>2008</v>
      </c>
      <c r="AU6" s="43">
        <v>2009</v>
      </c>
      <c r="AV6" s="43">
        <v>2010</v>
      </c>
      <c r="AW6" s="44">
        <v>2011</v>
      </c>
      <c r="AX6" s="44">
        <v>2012</v>
      </c>
      <c r="AY6" s="43">
        <v>2013</v>
      </c>
      <c r="AZ6" s="43">
        <v>2000</v>
      </c>
      <c r="BA6" s="43">
        <v>2001</v>
      </c>
      <c r="BB6" s="43">
        <v>2002</v>
      </c>
      <c r="BC6" s="43">
        <v>2003</v>
      </c>
      <c r="BD6" s="43">
        <v>2004</v>
      </c>
      <c r="BE6" s="43">
        <v>2005</v>
      </c>
      <c r="BF6" s="43">
        <v>2006</v>
      </c>
      <c r="BG6" s="43">
        <v>2007</v>
      </c>
      <c r="BH6" s="43">
        <v>2008</v>
      </c>
      <c r="BI6" s="43">
        <v>2009</v>
      </c>
      <c r="BJ6" s="43">
        <v>2010</v>
      </c>
      <c r="BK6" s="44">
        <v>2011</v>
      </c>
      <c r="BL6" s="44">
        <v>2012</v>
      </c>
      <c r="BM6" s="43">
        <v>2013</v>
      </c>
      <c r="BN6" s="43">
        <v>2000</v>
      </c>
      <c r="BO6" s="43">
        <v>2001</v>
      </c>
      <c r="BP6" s="43">
        <v>2002</v>
      </c>
      <c r="BQ6" s="43">
        <v>2003</v>
      </c>
      <c r="BR6" s="43">
        <v>2004</v>
      </c>
      <c r="BS6" s="43">
        <v>2005</v>
      </c>
      <c r="BT6" s="43">
        <v>2006</v>
      </c>
      <c r="BU6" s="43">
        <v>2007</v>
      </c>
      <c r="BV6" s="43">
        <v>2008</v>
      </c>
      <c r="BW6" s="43">
        <v>2009</v>
      </c>
      <c r="BX6" s="43">
        <v>2010</v>
      </c>
      <c r="BY6" s="44">
        <v>2011</v>
      </c>
      <c r="BZ6" s="44">
        <v>2012</v>
      </c>
      <c r="CA6" s="43">
        <v>2013</v>
      </c>
      <c r="CB6" s="45" t="s">
        <v>16</v>
      </c>
      <c r="CC6" s="45" t="s">
        <v>17</v>
      </c>
      <c r="CD6" s="44">
        <v>2008</v>
      </c>
      <c r="CE6" s="44">
        <v>2009</v>
      </c>
      <c r="CF6" s="44">
        <v>2010</v>
      </c>
      <c r="CG6" s="44">
        <v>2011</v>
      </c>
      <c r="CH6" s="44">
        <v>2012</v>
      </c>
      <c r="CI6" s="43">
        <v>2013</v>
      </c>
      <c r="CJ6" s="45" t="s">
        <v>16</v>
      </c>
      <c r="CK6" s="45" t="s">
        <v>17</v>
      </c>
      <c r="CL6" s="44">
        <v>2008</v>
      </c>
      <c r="CM6" s="44">
        <v>2009</v>
      </c>
      <c r="CN6" s="44">
        <v>2010</v>
      </c>
      <c r="CO6" s="44">
        <v>2011</v>
      </c>
      <c r="CP6" s="44">
        <v>2012</v>
      </c>
      <c r="CQ6" s="43">
        <v>2013</v>
      </c>
      <c r="CR6" s="46" t="s">
        <v>16</v>
      </c>
      <c r="CS6" s="45" t="s">
        <v>17</v>
      </c>
      <c r="CT6" s="44">
        <v>2008</v>
      </c>
      <c r="CU6" s="44">
        <v>2009</v>
      </c>
      <c r="CV6" s="44">
        <v>2010</v>
      </c>
      <c r="CW6" s="44">
        <v>2011</v>
      </c>
      <c r="CX6" s="44">
        <v>2012</v>
      </c>
      <c r="CY6" s="43">
        <v>2013</v>
      </c>
      <c r="CZ6" s="3"/>
    </row>
    <row r="7" spans="1:106" x14ac:dyDescent="0.25">
      <c r="A7" s="47" t="s">
        <v>18</v>
      </c>
      <c r="B7" s="48">
        <v>124670</v>
      </c>
      <c r="C7" s="48">
        <v>124670</v>
      </c>
      <c r="D7" s="48">
        <v>124670</v>
      </c>
      <c r="E7" s="48">
        <v>124670</v>
      </c>
      <c r="F7" s="48">
        <v>124670</v>
      </c>
      <c r="G7" s="48">
        <v>124670</v>
      </c>
      <c r="H7" s="48">
        <v>124670</v>
      </c>
      <c r="I7" s="48" t="s">
        <v>19</v>
      </c>
      <c r="J7" s="48" t="s">
        <v>19</v>
      </c>
      <c r="K7" s="48">
        <v>124670</v>
      </c>
      <c r="L7" s="48">
        <v>124670</v>
      </c>
      <c r="M7" s="48">
        <v>124670</v>
      </c>
      <c r="N7" s="48">
        <v>124670</v>
      </c>
      <c r="O7" s="48">
        <v>124670</v>
      </c>
      <c r="P7" s="48">
        <v>124670</v>
      </c>
      <c r="Q7" s="48">
        <v>124670</v>
      </c>
      <c r="R7" s="48" t="s">
        <v>19</v>
      </c>
      <c r="S7" s="48" t="s">
        <v>19</v>
      </c>
      <c r="T7" s="48">
        <v>57590</v>
      </c>
      <c r="U7" s="48">
        <v>57590</v>
      </c>
      <c r="V7" s="49">
        <v>57690</v>
      </c>
      <c r="W7" s="48">
        <v>57690</v>
      </c>
      <c r="X7" s="48">
        <v>58290</v>
      </c>
      <c r="Y7" s="48">
        <v>58390</v>
      </c>
      <c r="Z7" s="48">
        <v>58390</v>
      </c>
      <c r="AA7" s="48" t="s">
        <v>19</v>
      </c>
      <c r="AB7" s="48" t="s">
        <v>19</v>
      </c>
      <c r="AC7" s="48">
        <f t="shared" ref="AC7:AI22" si="0">T7*100/K7</f>
        <v>46.193952033368092</v>
      </c>
      <c r="AD7" s="48">
        <f t="shared" si="0"/>
        <v>46.193952033368092</v>
      </c>
      <c r="AE7" s="48">
        <f t="shared" si="0"/>
        <v>46.274163792411969</v>
      </c>
      <c r="AF7" s="48">
        <f t="shared" si="0"/>
        <v>46.274163792411969</v>
      </c>
      <c r="AG7" s="48">
        <f t="shared" si="0"/>
        <v>46.755434346675223</v>
      </c>
      <c r="AH7" s="48">
        <f t="shared" si="0"/>
        <v>46.8356461057191</v>
      </c>
      <c r="AI7" s="48">
        <f t="shared" si="0"/>
        <v>46.8356461057191</v>
      </c>
      <c r="AJ7" s="48" t="s">
        <v>19</v>
      </c>
      <c r="AK7" s="48" t="s">
        <v>19</v>
      </c>
      <c r="AL7" s="48">
        <v>3000</v>
      </c>
      <c r="AM7" s="48">
        <v>3000</v>
      </c>
      <c r="AN7" s="48">
        <v>3100</v>
      </c>
      <c r="AO7" s="48">
        <v>3300</v>
      </c>
      <c r="AP7" s="48">
        <v>3300</v>
      </c>
      <c r="AQ7" s="48">
        <v>3300</v>
      </c>
      <c r="AR7" s="48">
        <v>3300</v>
      </c>
      <c r="AS7" s="48">
        <v>3400</v>
      </c>
      <c r="AT7" s="48">
        <v>3400</v>
      </c>
      <c r="AU7" s="48">
        <v>4000</v>
      </c>
      <c r="AV7" s="48">
        <v>4100</v>
      </c>
      <c r="AW7" s="48">
        <v>4100</v>
      </c>
      <c r="AX7" s="48" t="s">
        <v>19</v>
      </c>
      <c r="AY7" s="48" t="s">
        <v>19</v>
      </c>
      <c r="AZ7" s="48">
        <v>300</v>
      </c>
      <c r="BA7" s="48">
        <v>300</v>
      </c>
      <c r="BB7" s="48">
        <v>290</v>
      </c>
      <c r="BC7" s="48">
        <v>290</v>
      </c>
      <c r="BD7" s="48">
        <v>290</v>
      </c>
      <c r="BE7" s="48">
        <v>290</v>
      </c>
      <c r="BF7" s="48">
        <v>290</v>
      </c>
      <c r="BG7" s="48">
        <v>290</v>
      </c>
      <c r="BH7" s="48">
        <v>290</v>
      </c>
      <c r="BI7" s="48">
        <v>290</v>
      </c>
      <c r="BJ7" s="48">
        <v>290</v>
      </c>
      <c r="BK7" s="48">
        <v>290</v>
      </c>
      <c r="BL7" s="48" t="s">
        <v>19</v>
      </c>
      <c r="BM7" s="48" t="s">
        <v>19</v>
      </c>
      <c r="BN7" s="48">
        <v>54000</v>
      </c>
      <c r="BO7" s="48">
        <v>54000</v>
      </c>
      <c r="BP7" s="48">
        <v>54000</v>
      </c>
      <c r="BQ7" s="48">
        <v>54000</v>
      </c>
      <c r="BR7" s="48">
        <v>54000</v>
      </c>
      <c r="BS7" s="48">
        <v>54000</v>
      </c>
      <c r="BT7" s="48">
        <v>54000</v>
      </c>
      <c r="BU7" s="48">
        <v>54000</v>
      </c>
      <c r="BV7" s="48">
        <v>54000</v>
      </c>
      <c r="BW7" s="48">
        <v>54000</v>
      </c>
      <c r="BX7" s="48">
        <v>54000</v>
      </c>
      <c r="BY7" s="48">
        <v>54000</v>
      </c>
      <c r="BZ7" s="48" t="s">
        <v>19</v>
      </c>
      <c r="CA7" s="48" t="s">
        <v>19</v>
      </c>
      <c r="CB7" s="48">
        <v>14293.333333333334</v>
      </c>
      <c r="CC7" s="48">
        <v>15063.333333333334</v>
      </c>
      <c r="CD7" s="50">
        <v>17041</v>
      </c>
      <c r="CE7" s="50">
        <v>17562</v>
      </c>
      <c r="CF7" s="50">
        <v>17430</v>
      </c>
      <c r="CG7" s="50">
        <v>17992</v>
      </c>
      <c r="CH7" s="50">
        <v>18576</v>
      </c>
      <c r="CI7" s="50">
        <v>19184</v>
      </c>
      <c r="CJ7" s="48">
        <v>10004.333333333334</v>
      </c>
      <c r="CK7" s="48">
        <v>11280.333333333334</v>
      </c>
      <c r="CL7" s="48">
        <v>12578</v>
      </c>
      <c r="CM7" s="48">
        <v>12894</v>
      </c>
      <c r="CN7" s="48">
        <v>13212</v>
      </c>
      <c r="CO7" s="48">
        <v>13535</v>
      </c>
      <c r="CP7" s="48">
        <v>13858</v>
      </c>
      <c r="CQ7" s="48" t="s">
        <v>19</v>
      </c>
      <c r="CR7" s="51">
        <f t="shared" ref="CR7:CY22" si="1">CJ7/CB7*100</f>
        <v>69.993003731343279</v>
      </c>
      <c r="CS7" s="51">
        <f t="shared" si="1"/>
        <v>74.886036733790661</v>
      </c>
      <c r="CT7" s="51">
        <f t="shared" si="1"/>
        <v>73.810222404788448</v>
      </c>
      <c r="CU7" s="51">
        <f t="shared" si="1"/>
        <v>73.419883840109321</v>
      </c>
      <c r="CV7" s="51">
        <f t="shared" si="1"/>
        <v>75.800344234079176</v>
      </c>
      <c r="CW7" s="51">
        <f t="shared" si="1"/>
        <v>75.22787905735882</v>
      </c>
      <c r="CX7" s="51">
        <f t="shared" si="1"/>
        <v>74.601636520241172</v>
      </c>
      <c r="CY7" s="48" t="s">
        <v>19</v>
      </c>
      <c r="CZ7" s="3"/>
    </row>
    <row r="8" spans="1:106" x14ac:dyDescent="0.25">
      <c r="A8" s="47" t="s">
        <v>20</v>
      </c>
      <c r="B8" s="48">
        <v>58173</v>
      </c>
      <c r="C8" s="48">
        <v>58173</v>
      </c>
      <c r="D8" s="48">
        <v>58173</v>
      </c>
      <c r="E8" s="48">
        <v>58173</v>
      </c>
      <c r="F8" s="48">
        <v>58173</v>
      </c>
      <c r="G8" s="48">
        <v>58173</v>
      </c>
      <c r="H8" s="48">
        <v>58173</v>
      </c>
      <c r="I8" s="48" t="s">
        <v>19</v>
      </c>
      <c r="J8" s="48" t="s">
        <v>19</v>
      </c>
      <c r="K8" s="48">
        <v>56673</v>
      </c>
      <c r="L8" s="48">
        <v>56673</v>
      </c>
      <c r="M8" s="48">
        <v>56673</v>
      </c>
      <c r="N8" s="48">
        <v>56673</v>
      </c>
      <c r="O8" s="48">
        <v>56673</v>
      </c>
      <c r="P8" s="48">
        <v>56673</v>
      </c>
      <c r="Q8" s="48">
        <v>56673</v>
      </c>
      <c r="R8" s="48" t="s">
        <v>19</v>
      </c>
      <c r="S8" s="48" t="s">
        <v>19</v>
      </c>
      <c r="T8" s="48">
        <v>25841.5</v>
      </c>
      <c r="U8" s="48">
        <v>25803</v>
      </c>
      <c r="V8" s="49">
        <v>25784</v>
      </c>
      <c r="W8" s="48">
        <v>25881</v>
      </c>
      <c r="X8" s="48">
        <v>25918</v>
      </c>
      <c r="Y8" s="48">
        <v>25861</v>
      </c>
      <c r="Z8" s="48">
        <v>25861</v>
      </c>
      <c r="AA8" s="48" t="s">
        <v>19</v>
      </c>
      <c r="AB8" s="48" t="s">
        <v>19</v>
      </c>
      <c r="AC8" s="48">
        <f t="shared" si="0"/>
        <v>45.597550861962489</v>
      </c>
      <c r="AD8" s="48">
        <f t="shared" si="0"/>
        <v>45.529617278068919</v>
      </c>
      <c r="AE8" s="48">
        <f t="shared" si="0"/>
        <v>45.496091613290282</v>
      </c>
      <c r="AF8" s="48">
        <f t="shared" si="0"/>
        <v>45.66724895452861</v>
      </c>
      <c r="AG8" s="48">
        <f t="shared" si="0"/>
        <v>45.732535775413339</v>
      </c>
      <c r="AH8" s="48">
        <f t="shared" si="0"/>
        <v>45.631958781077408</v>
      </c>
      <c r="AI8" s="48">
        <f t="shared" si="0"/>
        <v>45.631958781077408</v>
      </c>
      <c r="AJ8" s="48" t="s">
        <v>19</v>
      </c>
      <c r="AK8" s="48" t="s">
        <v>19</v>
      </c>
      <c r="AL8" s="48">
        <v>350</v>
      </c>
      <c r="AM8" s="48">
        <v>200</v>
      </c>
      <c r="AN8" s="48">
        <v>245</v>
      </c>
      <c r="AO8" s="48">
        <v>195</v>
      </c>
      <c r="AP8" s="48">
        <v>225</v>
      </c>
      <c r="AQ8" s="48">
        <v>240</v>
      </c>
      <c r="AR8" s="48">
        <v>201</v>
      </c>
      <c r="AS8" s="48">
        <v>182</v>
      </c>
      <c r="AT8" s="48">
        <v>279</v>
      </c>
      <c r="AU8" s="52">
        <v>316</v>
      </c>
      <c r="AV8" s="48">
        <v>259</v>
      </c>
      <c r="AW8" s="48">
        <v>259</v>
      </c>
      <c r="AX8" s="48" t="s">
        <v>19</v>
      </c>
      <c r="AY8" s="48" t="s">
        <v>19</v>
      </c>
      <c r="AZ8" s="48">
        <v>1</v>
      </c>
      <c r="BA8" s="48">
        <v>1</v>
      </c>
      <c r="BB8" s="48">
        <v>1</v>
      </c>
      <c r="BC8" s="48">
        <v>1</v>
      </c>
      <c r="BD8" s="48">
        <v>1</v>
      </c>
      <c r="BE8" s="48">
        <v>1.5</v>
      </c>
      <c r="BF8" s="48">
        <v>2</v>
      </c>
      <c r="BG8" s="48">
        <v>2</v>
      </c>
      <c r="BH8" s="48">
        <v>2</v>
      </c>
      <c r="BI8" s="48">
        <v>2</v>
      </c>
      <c r="BJ8" s="48">
        <v>2</v>
      </c>
      <c r="BK8" s="48">
        <v>2</v>
      </c>
      <c r="BL8" s="48" t="s">
        <v>19</v>
      </c>
      <c r="BM8" s="48" t="s">
        <v>19</v>
      </c>
      <c r="BN8" s="48">
        <v>25600</v>
      </c>
      <c r="BO8" s="48">
        <v>25600</v>
      </c>
      <c r="BP8" s="48">
        <v>25600</v>
      </c>
      <c r="BQ8" s="48">
        <v>25600</v>
      </c>
      <c r="BR8" s="48">
        <v>25600</v>
      </c>
      <c r="BS8" s="48">
        <v>25600</v>
      </c>
      <c r="BT8" s="48">
        <v>25600</v>
      </c>
      <c r="BU8" s="48">
        <v>25600</v>
      </c>
      <c r="BV8" s="48">
        <v>25600</v>
      </c>
      <c r="BW8" s="48">
        <v>25600</v>
      </c>
      <c r="BX8" s="48">
        <v>25600</v>
      </c>
      <c r="BY8" s="48">
        <v>25600</v>
      </c>
      <c r="BZ8" s="48" t="s">
        <v>19</v>
      </c>
      <c r="CA8" s="48" t="s">
        <v>19</v>
      </c>
      <c r="CB8" s="48">
        <v>1721.6666666666667</v>
      </c>
      <c r="CC8" s="48">
        <v>1777.6413771524278</v>
      </c>
      <c r="CD8" s="50">
        <v>1914.8854589855243</v>
      </c>
      <c r="CE8" s="50">
        <v>1950.8775599027706</v>
      </c>
      <c r="CF8" s="50">
        <v>1987.5461667292132</v>
      </c>
      <c r="CG8" s="50">
        <v>2025</v>
      </c>
      <c r="CH8" s="50">
        <v>2063</v>
      </c>
      <c r="CI8" s="50">
        <v>2101</v>
      </c>
      <c r="CJ8" s="48">
        <v>755.33333333333337</v>
      </c>
      <c r="CK8" s="48">
        <v>787.33333333333337</v>
      </c>
      <c r="CL8" s="48">
        <v>818</v>
      </c>
      <c r="CM8" s="48">
        <v>826</v>
      </c>
      <c r="CN8" s="48">
        <v>834</v>
      </c>
      <c r="CO8" s="48">
        <v>956</v>
      </c>
      <c r="CP8" s="48">
        <v>968</v>
      </c>
      <c r="CQ8" s="48" t="s">
        <v>19</v>
      </c>
      <c r="CR8" s="51">
        <f t="shared" si="1"/>
        <v>43.872216844143274</v>
      </c>
      <c r="CS8" s="51">
        <f t="shared" si="1"/>
        <v>44.290898234746798</v>
      </c>
      <c r="CT8" s="51">
        <f t="shared" si="1"/>
        <v>42.717959769424709</v>
      </c>
      <c r="CU8" s="51">
        <f t="shared" si="1"/>
        <v>42.339920094276287</v>
      </c>
      <c r="CV8" s="51">
        <f t="shared" si="1"/>
        <v>41.961289451327026</v>
      </c>
      <c r="CW8" s="51">
        <f t="shared" si="1"/>
        <v>47.20987654320988</v>
      </c>
      <c r="CX8" s="51">
        <f t="shared" si="1"/>
        <v>46.921958313136209</v>
      </c>
      <c r="CY8" s="48" t="s">
        <v>19</v>
      </c>
      <c r="CZ8" s="3"/>
    </row>
    <row r="9" spans="1:106" x14ac:dyDescent="0.25">
      <c r="A9" s="47" t="s">
        <v>21</v>
      </c>
      <c r="B9" s="48">
        <v>234486</v>
      </c>
      <c r="C9" s="48">
        <v>234486</v>
      </c>
      <c r="D9" s="48">
        <v>234486</v>
      </c>
      <c r="E9" s="48">
        <v>234486</v>
      </c>
      <c r="F9" s="48">
        <v>234486</v>
      </c>
      <c r="G9" s="48">
        <v>234486</v>
      </c>
      <c r="H9" s="48">
        <v>234486</v>
      </c>
      <c r="I9" s="48" t="s">
        <v>19</v>
      </c>
      <c r="J9" s="48" t="s">
        <v>19</v>
      </c>
      <c r="K9" s="48">
        <v>226705</v>
      </c>
      <c r="L9" s="48">
        <v>226705</v>
      </c>
      <c r="M9" s="48">
        <v>226705</v>
      </c>
      <c r="N9" s="48">
        <v>226705</v>
      </c>
      <c r="O9" s="48">
        <v>226705</v>
      </c>
      <c r="P9" s="48">
        <v>226705</v>
      </c>
      <c r="Q9" s="48">
        <v>226705</v>
      </c>
      <c r="R9" s="48" t="s">
        <v>19</v>
      </c>
      <c r="S9" s="48" t="s">
        <v>19</v>
      </c>
      <c r="T9" s="48">
        <v>25550</v>
      </c>
      <c r="U9" s="48">
        <v>25586</v>
      </c>
      <c r="V9" s="49">
        <v>25650</v>
      </c>
      <c r="W9" s="48">
        <v>25700</v>
      </c>
      <c r="X9" s="48">
        <v>25745</v>
      </c>
      <c r="Y9" s="48">
        <v>25760</v>
      </c>
      <c r="Z9" s="48">
        <v>25755</v>
      </c>
      <c r="AA9" s="48" t="s">
        <v>19</v>
      </c>
      <c r="AB9" s="48" t="s">
        <v>19</v>
      </c>
      <c r="AC9" s="48">
        <f t="shared" si="0"/>
        <v>11.270152841798813</v>
      </c>
      <c r="AD9" s="48">
        <f t="shared" si="0"/>
        <v>11.286032509208001</v>
      </c>
      <c r="AE9" s="48">
        <f t="shared" si="0"/>
        <v>11.314263029046558</v>
      </c>
      <c r="AF9" s="48">
        <f t="shared" si="0"/>
        <v>11.336318122670431</v>
      </c>
      <c r="AG9" s="48">
        <f t="shared" si="0"/>
        <v>11.356167706931917</v>
      </c>
      <c r="AH9" s="48">
        <f t="shared" si="0"/>
        <v>11.362784235019078</v>
      </c>
      <c r="AI9" s="48">
        <f t="shared" si="0"/>
        <v>11.360578725656691</v>
      </c>
      <c r="AJ9" s="48" t="s">
        <v>19</v>
      </c>
      <c r="AK9" s="48" t="s">
        <v>19</v>
      </c>
      <c r="AL9" s="48">
        <v>6700</v>
      </c>
      <c r="AM9" s="48">
        <v>6700</v>
      </c>
      <c r="AN9" s="48">
        <v>6700</v>
      </c>
      <c r="AO9" s="48">
        <v>6700</v>
      </c>
      <c r="AP9" s="48">
        <v>6700</v>
      </c>
      <c r="AQ9" s="48">
        <v>6700</v>
      </c>
      <c r="AR9" s="48">
        <v>6700</v>
      </c>
      <c r="AS9" s="48">
        <v>6700</v>
      </c>
      <c r="AT9" s="48">
        <v>6750</v>
      </c>
      <c r="AU9" s="48">
        <v>6790</v>
      </c>
      <c r="AV9" s="48">
        <v>6800</v>
      </c>
      <c r="AW9" s="48">
        <v>6800</v>
      </c>
      <c r="AX9" s="48" t="s">
        <v>19</v>
      </c>
      <c r="AY9" s="48" t="s">
        <v>19</v>
      </c>
      <c r="AZ9" s="48">
        <v>800</v>
      </c>
      <c r="BA9" s="48">
        <v>750</v>
      </c>
      <c r="BB9" s="48">
        <v>750</v>
      </c>
      <c r="BC9" s="48">
        <v>750</v>
      </c>
      <c r="BD9" s="48">
        <v>750</v>
      </c>
      <c r="BE9" s="48">
        <v>750</v>
      </c>
      <c r="BF9" s="48">
        <v>750</v>
      </c>
      <c r="BG9" s="48">
        <v>750</v>
      </c>
      <c r="BH9" s="48">
        <v>750</v>
      </c>
      <c r="BI9" s="48">
        <v>755</v>
      </c>
      <c r="BJ9" s="48">
        <v>760</v>
      </c>
      <c r="BK9" s="48">
        <v>755</v>
      </c>
      <c r="BL9" s="48" t="s">
        <v>19</v>
      </c>
      <c r="BM9" s="48" t="s">
        <v>19</v>
      </c>
      <c r="BN9" s="48">
        <v>18100</v>
      </c>
      <c r="BO9" s="48">
        <v>18100</v>
      </c>
      <c r="BP9" s="48">
        <v>18100</v>
      </c>
      <c r="BQ9" s="48">
        <v>18100</v>
      </c>
      <c r="BR9" s="48">
        <v>18100</v>
      </c>
      <c r="BS9" s="48">
        <v>18100</v>
      </c>
      <c r="BT9" s="48">
        <v>18136</v>
      </c>
      <c r="BU9" s="48">
        <v>18200</v>
      </c>
      <c r="BV9" s="48">
        <v>18200</v>
      </c>
      <c r="BW9" s="48">
        <v>18200</v>
      </c>
      <c r="BX9" s="48">
        <v>18200</v>
      </c>
      <c r="BY9" s="48">
        <v>18200</v>
      </c>
      <c r="BZ9" s="48" t="s">
        <v>19</v>
      </c>
      <c r="CA9" s="48" t="s">
        <v>19</v>
      </c>
      <c r="CB9" s="48">
        <v>50887.666666666664</v>
      </c>
      <c r="CC9" s="48">
        <v>58029</v>
      </c>
      <c r="CD9" s="50">
        <v>65232</v>
      </c>
      <c r="CE9" s="50">
        <v>67189</v>
      </c>
      <c r="CF9" s="50">
        <v>69205</v>
      </c>
      <c r="CG9" s="50">
        <v>71281</v>
      </c>
      <c r="CH9" s="50">
        <v>73419</v>
      </c>
      <c r="CI9" s="50">
        <v>75620</v>
      </c>
      <c r="CJ9" s="48">
        <v>30858.333333333332</v>
      </c>
      <c r="CK9" s="48">
        <v>33544.666666666664</v>
      </c>
      <c r="CL9" s="48">
        <v>36359</v>
      </c>
      <c r="CM9" s="48">
        <v>37050</v>
      </c>
      <c r="CN9" s="48">
        <v>37742</v>
      </c>
      <c r="CO9" s="48">
        <v>38434</v>
      </c>
      <c r="CP9" s="48">
        <v>39122</v>
      </c>
      <c r="CQ9" s="48" t="s">
        <v>19</v>
      </c>
      <c r="CR9" s="51">
        <f t="shared" si="1"/>
        <v>60.640102709890407</v>
      </c>
      <c r="CS9" s="51">
        <f t="shared" si="1"/>
        <v>57.806728819498289</v>
      </c>
      <c r="CT9" s="51">
        <f t="shared" si="1"/>
        <v>55.737981358842283</v>
      </c>
      <c r="CU9" s="51">
        <f t="shared" si="1"/>
        <v>55.14295494798256</v>
      </c>
      <c r="CV9" s="51">
        <f t="shared" si="1"/>
        <v>54.536521927606387</v>
      </c>
      <c r="CW9" s="51">
        <f t="shared" si="1"/>
        <v>53.918996647072845</v>
      </c>
      <c r="CX9" s="51">
        <f t="shared" si="1"/>
        <v>53.285934158732751</v>
      </c>
      <c r="CY9" s="48" t="s">
        <v>19</v>
      </c>
      <c r="CZ9" s="3"/>
    </row>
    <row r="10" spans="1:106" x14ac:dyDescent="0.25">
      <c r="A10" s="47" t="s">
        <v>22</v>
      </c>
      <c r="B10" s="48">
        <v>3036</v>
      </c>
      <c r="C10" s="48">
        <v>3036</v>
      </c>
      <c r="D10" s="48">
        <v>3036</v>
      </c>
      <c r="E10" s="48">
        <v>3035</v>
      </c>
      <c r="F10" s="48">
        <v>3036</v>
      </c>
      <c r="G10" s="48">
        <v>3036</v>
      </c>
      <c r="H10" s="48">
        <v>3036</v>
      </c>
      <c r="I10" s="48">
        <v>3036</v>
      </c>
      <c r="J10" s="48">
        <v>3036</v>
      </c>
      <c r="K10" s="48">
        <v>3036</v>
      </c>
      <c r="L10" s="48">
        <v>3036</v>
      </c>
      <c r="M10" s="48">
        <v>3036</v>
      </c>
      <c r="N10" s="48">
        <v>3036</v>
      </c>
      <c r="O10" s="48">
        <v>3036</v>
      </c>
      <c r="P10" s="48">
        <v>3036</v>
      </c>
      <c r="Q10" s="48">
        <v>3036</v>
      </c>
      <c r="R10" s="48" t="s">
        <v>19</v>
      </c>
      <c r="S10" s="48" t="s">
        <v>19</v>
      </c>
      <c r="T10" s="48">
        <v>2327</v>
      </c>
      <c r="U10" s="48">
        <v>2307</v>
      </c>
      <c r="V10" s="49">
        <v>2329</v>
      </c>
      <c r="W10" s="48">
        <v>2362</v>
      </c>
      <c r="X10" s="48">
        <v>2339</v>
      </c>
      <c r="Y10" s="48">
        <v>2326</v>
      </c>
      <c r="Z10" s="48">
        <v>2312</v>
      </c>
      <c r="AA10" s="48" t="s">
        <v>19</v>
      </c>
      <c r="AB10" s="48" t="s">
        <v>19</v>
      </c>
      <c r="AC10" s="48">
        <f t="shared" si="0"/>
        <v>76.64690382081686</v>
      </c>
      <c r="AD10" s="48">
        <f t="shared" si="0"/>
        <v>75.988142292490124</v>
      </c>
      <c r="AE10" s="48">
        <f t="shared" si="0"/>
        <v>76.712779973649532</v>
      </c>
      <c r="AF10" s="48">
        <f t="shared" si="0"/>
        <v>77.799736495388672</v>
      </c>
      <c r="AG10" s="48">
        <f t="shared" si="0"/>
        <v>77.042160737812907</v>
      </c>
      <c r="AH10" s="48">
        <f t="shared" si="0"/>
        <v>76.613965744400531</v>
      </c>
      <c r="AI10" s="48">
        <f t="shared" si="0"/>
        <v>76.152832674571812</v>
      </c>
      <c r="AJ10" s="48" t="s">
        <v>19</v>
      </c>
      <c r="AK10" s="48" t="s">
        <v>19</v>
      </c>
      <c r="AL10" s="48">
        <v>330</v>
      </c>
      <c r="AM10" s="48">
        <v>330</v>
      </c>
      <c r="AN10" s="48">
        <v>300</v>
      </c>
      <c r="AO10" s="48">
        <v>300</v>
      </c>
      <c r="AP10" s="48">
        <v>310</v>
      </c>
      <c r="AQ10" s="48">
        <v>323</v>
      </c>
      <c r="AR10" s="48">
        <v>303</v>
      </c>
      <c r="AS10" s="48">
        <v>325</v>
      </c>
      <c r="AT10" s="48">
        <v>358</v>
      </c>
      <c r="AU10" s="48">
        <v>335</v>
      </c>
      <c r="AV10" s="48">
        <v>322</v>
      </c>
      <c r="AW10" s="48">
        <v>308</v>
      </c>
      <c r="AX10" s="48" t="s">
        <v>19</v>
      </c>
      <c r="AY10" s="48">
        <v>469</v>
      </c>
      <c r="AZ10" s="48">
        <v>4</v>
      </c>
      <c r="BA10" s="48">
        <v>4</v>
      </c>
      <c r="BB10" s="48">
        <v>4</v>
      </c>
      <c r="BC10" s="48">
        <v>4</v>
      </c>
      <c r="BD10" s="48">
        <v>4</v>
      </c>
      <c r="BE10" s="48">
        <v>4</v>
      </c>
      <c r="BF10" s="48">
        <v>4</v>
      </c>
      <c r="BG10" s="48">
        <v>4</v>
      </c>
      <c r="BH10" s="48">
        <v>4</v>
      </c>
      <c r="BI10" s="48">
        <v>4</v>
      </c>
      <c r="BJ10" s="48">
        <v>4</v>
      </c>
      <c r="BK10" s="48">
        <v>4</v>
      </c>
      <c r="BL10" s="48" t="s">
        <v>19</v>
      </c>
      <c r="BM10" s="48" t="s">
        <v>19</v>
      </c>
      <c r="BN10" s="48">
        <v>2000</v>
      </c>
      <c r="BO10" s="48">
        <v>2000</v>
      </c>
      <c r="BP10" s="48">
        <v>2000</v>
      </c>
      <c r="BQ10" s="48">
        <v>2000</v>
      </c>
      <c r="BR10" s="48">
        <v>2000</v>
      </c>
      <c r="BS10" s="48">
        <v>2000</v>
      </c>
      <c r="BT10" s="48">
        <v>2000</v>
      </c>
      <c r="BU10" s="48">
        <v>2000</v>
      </c>
      <c r="BV10" s="48">
        <v>2000</v>
      </c>
      <c r="BW10" s="48">
        <v>2000</v>
      </c>
      <c r="BX10" s="48">
        <v>2000</v>
      </c>
      <c r="BY10" s="48">
        <v>2000</v>
      </c>
      <c r="BZ10" s="48" t="s">
        <v>19</v>
      </c>
      <c r="CA10" s="48" t="s">
        <v>19</v>
      </c>
      <c r="CB10" s="48">
        <v>1887.6666666666667</v>
      </c>
      <c r="CC10" s="48">
        <v>1873</v>
      </c>
      <c r="CD10" s="50">
        <v>1884</v>
      </c>
      <c r="CE10" s="50">
        <v>1887</v>
      </c>
      <c r="CF10" s="50">
        <v>1891.83</v>
      </c>
      <c r="CG10" s="50">
        <v>1893</v>
      </c>
      <c r="CH10" s="50">
        <v>1901</v>
      </c>
      <c r="CI10" s="50">
        <v>1908</v>
      </c>
      <c r="CJ10" s="48">
        <v>818.66666666666663</v>
      </c>
      <c r="CK10" s="48">
        <v>832.66666666666663</v>
      </c>
      <c r="CL10" s="48">
        <v>839</v>
      </c>
      <c r="CM10" s="48">
        <v>841</v>
      </c>
      <c r="CN10" s="48">
        <v>844</v>
      </c>
      <c r="CO10" s="48">
        <v>846</v>
      </c>
      <c r="CP10" s="48">
        <v>848</v>
      </c>
      <c r="CQ10" s="48" t="s">
        <v>19</v>
      </c>
      <c r="CR10" s="51">
        <f t="shared" si="1"/>
        <v>43.36923891930072</v>
      </c>
      <c r="CS10" s="51">
        <f t="shared" si="1"/>
        <v>44.456308951770772</v>
      </c>
      <c r="CT10" s="51">
        <f t="shared" si="1"/>
        <v>44.532908704883226</v>
      </c>
      <c r="CU10" s="51">
        <f t="shared" si="1"/>
        <v>44.568097509273983</v>
      </c>
      <c r="CV10" s="51">
        <f t="shared" si="1"/>
        <v>44.61288805019479</v>
      </c>
      <c r="CW10" s="51">
        <f t="shared" si="1"/>
        <v>44.69096671949287</v>
      </c>
      <c r="CX10" s="51">
        <f t="shared" si="1"/>
        <v>44.608100999473962</v>
      </c>
      <c r="CY10" s="48" t="s">
        <v>19</v>
      </c>
      <c r="CZ10" s="3"/>
    </row>
    <row r="11" spans="1:106" x14ac:dyDescent="0.25">
      <c r="A11" s="47" t="s">
        <v>23</v>
      </c>
      <c r="B11" s="48">
        <v>58704</v>
      </c>
      <c r="C11" s="48">
        <v>58704</v>
      </c>
      <c r="D11" s="48">
        <v>58704</v>
      </c>
      <c r="E11" s="48">
        <v>58704</v>
      </c>
      <c r="F11" s="48">
        <v>58704</v>
      </c>
      <c r="G11" s="48">
        <v>58704</v>
      </c>
      <c r="H11" s="48">
        <v>58704</v>
      </c>
      <c r="I11" s="48" t="s">
        <v>19</v>
      </c>
      <c r="J11" s="48" t="s">
        <v>19</v>
      </c>
      <c r="K11" s="48">
        <v>58154</v>
      </c>
      <c r="L11" s="48">
        <v>58154</v>
      </c>
      <c r="M11" s="48">
        <v>58154</v>
      </c>
      <c r="N11" s="48">
        <v>58154</v>
      </c>
      <c r="O11" s="48">
        <v>58154</v>
      </c>
      <c r="P11" s="48">
        <v>58154</v>
      </c>
      <c r="Q11" s="48">
        <v>58154</v>
      </c>
      <c r="R11" s="48" t="s">
        <v>19</v>
      </c>
      <c r="S11" s="48" t="s">
        <v>19</v>
      </c>
      <c r="T11" s="48">
        <v>40893</v>
      </c>
      <c r="U11" s="48">
        <v>40893</v>
      </c>
      <c r="V11" s="49">
        <v>40893</v>
      </c>
      <c r="W11" s="48">
        <v>41095</v>
      </c>
      <c r="X11" s="48">
        <v>41395</v>
      </c>
      <c r="Y11" s="48">
        <v>41395</v>
      </c>
      <c r="Z11" s="48">
        <v>41395</v>
      </c>
      <c r="AA11" s="48" t="s">
        <v>19</v>
      </c>
      <c r="AB11" s="48" t="s">
        <v>19</v>
      </c>
      <c r="AC11" s="48">
        <f t="shared" si="0"/>
        <v>70.318464765966226</v>
      </c>
      <c r="AD11" s="48">
        <f t="shared" si="0"/>
        <v>70.318464765966226</v>
      </c>
      <c r="AE11" s="48">
        <f t="shared" si="0"/>
        <v>70.318464765966226</v>
      </c>
      <c r="AF11" s="48">
        <f t="shared" si="0"/>
        <v>70.665818344395916</v>
      </c>
      <c r="AG11" s="48">
        <f t="shared" si="0"/>
        <v>71.181689995529112</v>
      </c>
      <c r="AH11" s="48">
        <f t="shared" si="0"/>
        <v>71.181689995529112</v>
      </c>
      <c r="AI11" s="48">
        <f t="shared" si="0"/>
        <v>71.181689995529112</v>
      </c>
      <c r="AJ11" s="48" t="s">
        <v>19</v>
      </c>
      <c r="AK11" s="48" t="s">
        <v>19</v>
      </c>
      <c r="AL11" s="48">
        <v>2900</v>
      </c>
      <c r="AM11" s="48">
        <v>2950</v>
      </c>
      <c r="AN11" s="48">
        <v>2950</v>
      </c>
      <c r="AO11" s="48">
        <v>2950</v>
      </c>
      <c r="AP11" s="48">
        <v>2950</v>
      </c>
      <c r="AQ11" s="48">
        <v>3000</v>
      </c>
      <c r="AR11" s="48">
        <v>3000</v>
      </c>
      <c r="AS11" s="48">
        <v>3000</v>
      </c>
      <c r="AT11" s="48">
        <v>3200</v>
      </c>
      <c r="AU11" s="48">
        <v>3500</v>
      </c>
      <c r="AV11" s="48">
        <v>3500</v>
      </c>
      <c r="AW11" s="48">
        <v>3500</v>
      </c>
      <c r="AX11" s="48" t="s">
        <v>19</v>
      </c>
      <c r="AY11" s="48" t="s">
        <v>19</v>
      </c>
      <c r="AZ11" s="48">
        <v>600</v>
      </c>
      <c r="BA11" s="48">
        <v>600</v>
      </c>
      <c r="BB11" s="48">
        <v>600</v>
      </c>
      <c r="BC11" s="48">
        <v>600</v>
      </c>
      <c r="BD11" s="48">
        <v>600</v>
      </c>
      <c r="BE11" s="48">
        <v>600</v>
      </c>
      <c r="BF11" s="48">
        <v>600</v>
      </c>
      <c r="BG11" s="48">
        <v>600</v>
      </c>
      <c r="BH11" s="48">
        <v>600</v>
      </c>
      <c r="BI11" s="48">
        <v>600</v>
      </c>
      <c r="BJ11" s="48">
        <v>600</v>
      </c>
      <c r="BK11" s="48">
        <v>600</v>
      </c>
      <c r="BL11" s="48" t="s">
        <v>19</v>
      </c>
      <c r="BM11" s="48" t="s">
        <v>19</v>
      </c>
      <c r="BN11" s="48">
        <v>37000</v>
      </c>
      <c r="BO11" s="48">
        <v>37293</v>
      </c>
      <c r="BP11" s="48">
        <v>37293</v>
      </c>
      <c r="BQ11" s="48">
        <v>37293</v>
      </c>
      <c r="BR11" s="48">
        <v>37293</v>
      </c>
      <c r="BS11" s="48">
        <v>37293</v>
      </c>
      <c r="BT11" s="48">
        <v>37293</v>
      </c>
      <c r="BU11" s="48">
        <v>37293</v>
      </c>
      <c r="BV11" s="48">
        <v>37295</v>
      </c>
      <c r="BW11" s="48">
        <v>37295</v>
      </c>
      <c r="BX11" s="48">
        <v>37295</v>
      </c>
      <c r="BY11" s="48">
        <v>37295</v>
      </c>
      <c r="BZ11" s="48" t="s">
        <v>19</v>
      </c>
      <c r="CA11" s="48" t="s">
        <v>19</v>
      </c>
      <c r="CB11" s="48">
        <v>15277.333333333334</v>
      </c>
      <c r="CC11" s="48">
        <v>17065.666666666668</v>
      </c>
      <c r="CD11" s="50">
        <v>19072</v>
      </c>
      <c r="CE11" s="50">
        <v>19601</v>
      </c>
      <c r="CF11" s="50">
        <v>20142</v>
      </c>
      <c r="CG11" s="50">
        <v>20696.531999999999</v>
      </c>
      <c r="CH11" s="50">
        <v>21265.908572316308</v>
      </c>
      <c r="CI11" s="50">
        <v>21850.949106165044</v>
      </c>
      <c r="CJ11" s="48">
        <v>11498.333333333334</v>
      </c>
      <c r="CK11" s="48">
        <v>12684</v>
      </c>
      <c r="CL11" s="48">
        <v>13904</v>
      </c>
      <c r="CM11" s="48">
        <v>14216</v>
      </c>
      <c r="CN11" s="48">
        <v>14529</v>
      </c>
      <c r="CO11" s="48">
        <v>14841</v>
      </c>
      <c r="CP11" s="48">
        <v>15152</v>
      </c>
      <c r="CQ11" s="48" t="s">
        <v>19</v>
      </c>
      <c r="CR11" s="51">
        <f t="shared" si="1"/>
        <v>75.264007680223415</v>
      </c>
      <c r="CS11" s="51">
        <f t="shared" si="1"/>
        <v>74.324667460984045</v>
      </c>
      <c r="CT11" s="51">
        <f t="shared" si="1"/>
        <v>72.902684563758385</v>
      </c>
      <c r="CU11" s="51">
        <f t="shared" si="1"/>
        <v>72.526911892250396</v>
      </c>
      <c r="CV11" s="51">
        <f t="shared" si="1"/>
        <v>72.132856717307121</v>
      </c>
      <c r="CW11" s="51">
        <f t="shared" si="1"/>
        <v>71.707665806039387</v>
      </c>
      <c r="CX11" s="51">
        <f t="shared" si="1"/>
        <v>71.250188763271012</v>
      </c>
      <c r="CY11" s="48" t="s">
        <v>19</v>
      </c>
      <c r="CZ11" s="3"/>
    </row>
    <row r="12" spans="1:106" x14ac:dyDescent="0.25">
      <c r="A12" s="47" t="s">
        <v>24</v>
      </c>
      <c r="B12" s="48">
        <v>11848</v>
      </c>
      <c r="C12" s="48">
        <v>11848</v>
      </c>
      <c r="D12" s="48">
        <v>11848</v>
      </c>
      <c r="E12" s="48">
        <v>11848</v>
      </c>
      <c r="F12" s="48">
        <v>11848</v>
      </c>
      <c r="G12" s="48">
        <v>11848</v>
      </c>
      <c r="H12" s="48">
        <v>11848</v>
      </c>
      <c r="I12" s="48">
        <v>11848</v>
      </c>
      <c r="J12" s="48">
        <v>11848</v>
      </c>
      <c r="K12" s="48">
        <v>9428</v>
      </c>
      <c r="L12" s="48">
        <v>9428</v>
      </c>
      <c r="M12" s="48">
        <v>9428</v>
      </c>
      <c r="N12" s="48">
        <v>9408</v>
      </c>
      <c r="O12" s="48">
        <v>9428</v>
      </c>
      <c r="P12" s="48">
        <v>9428</v>
      </c>
      <c r="Q12" s="48">
        <v>9428</v>
      </c>
      <c r="R12" s="48" t="s">
        <v>19</v>
      </c>
      <c r="S12" s="48" t="s">
        <v>19</v>
      </c>
      <c r="T12" s="48">
        <v>5170</v>
      </c>
      <c r="U12" s="48">
        <v>5275</v>
      </c>
      <c r="V12" s="49">
        <v>4975</v>
      </c>
      <c r="W12" s="48">
        <v>5375</v>
      </c>
      <c r="X12" s="48">
        <v>5480</v>
      </c>
      <c r="Y12" s="48">
        <v>5580</v>
      </c>
      <c r="Z12" s="48">
        <v>5580</v>
      </c>
      <c r="AA12" s="48" t="s">
        <v>19</v>
      </c>
      <c r="AB12" s="48" t="s">
        <v>19</v>
      </c>
      <c r="AC12" s="48">
        <f t="shared" si="0"/>
        <v>54.836656767076789</v>
      </c>
      <c r="AD12" s="48">
        <f t="shared" si="0"/>
        <v>55.950360627916844</v>
      </c>
      <c r="AE12" s="48">
        <f t="shared" si="0"/>
        <v>52.768349596945271</v>
      </c>
      <c r="AF12" s="48">
        <f t="shared" si="0"/>
        <v>57.132227891156461</v>
      </c>
      <c r="AG12" s="48">
        <f t="shared" si="0"/>
        <v>58.124734832414084</v>
      </c>
      <c r="AH12" s="48">
        <f t="shared" si="0"/>
        <v>59.185405176071278</v>
      </c>
      <c r="AI12" s="48">
        <f t="shared" si="0"/>
        <v>59.185405176071278</v>
      </c>
      <c r="AJ12" s="48" t="s">
        <v>19</v>
      </c>
      <c r="AK12" s="48" t="s">
        <v>19</v>
      </c>
      <c r="AL12" s="48">
        <v>2750</v>
      </c>
      <c r="AM12" s="48">
        <v>2850</v>
      </c>
      <c r="AN12" s="48">
        <v>2850</v>
      </c>
      <c r="AO12" s="48">
        <v>3000</v>
      </c>
      <c r="AP12" s="48">
        <v>3000</v>
      </c>
      <c r="AQ12" s="48">
        <v>3200</v>
      </c>
      <c r="AR12" s="48">
        <v>3300</v>
      </c>
      <c r="AS12" s="48">
        <v>3000</v>
      </c>
      <c r="AT12" s="48">
        <v>3400</v>
      </c>
      <c r="AU12" s="48">
        <v>3500</v>
      </c>
      <c r="AV12" s="48">
        <v>3600</v>
      </c>
      <c r="AW12" s="48">
        <v>3600</v>
      </c>
      <c r="AX12" s="48" t="s">
        <v>19</v>
      </c>
      <c r="AY12" s="48" t="s">
        <v>19</v>
      </c>
      <c r="AZ12" s="48">
        <v>120</v>
      </c>
      <c r="BA12" s="48">
        <v>120</v>
      </c>
      <c r="BB12" s="48">
        <v>120</v>
      </c>
      <c r="BC12" s="48">
        <v>120</v>
      </c>
      <c r="BD12" s="48">
        <v>120</v>
      </c>
      <c r="BE12" s="48">
        <v>120</v>
      </c>
      <c r="BF12" s="48">
        <v>125</v>
      </c>
      <c r="BG12" s="48">
        <v>125</v>
      </c>
      <c r="BH12" s="48">
        <v>125</v>
      </c>
      <c r="BI12" s="48">
        <v>130</v>
      </c>
      <c r="BJ12" s="48">
        <v>130</v>
      </c>
      <c r="BK12" s="48">
        <v>130</v>
      </c>
      <c r="BL12" s="48" t="s">
        <v>19</v>
      </c>
      <c r="BM12" s="48" t="s">
        <v>19</v>
      </c>
      <c r="BN12" s="48">
        <v>1850</v>
      </c>
      <c r="BO12" s="48">
        <v>1850</v>
      </c>
      <c r="BP12" s="48">
        <v>1850</v>
      </c>
      <c r="BQ12" s="48">
        <v>1850</v>
      </c>
      <c r="BR12" s="48">
        <v>1850</v>
      </c>
      <c r="BS12" s="48">
        <v>1850</v>
      </c>
      <c r="BT12" s="48">
        <v>1850</v>
      </c>
      <c r="BU12" s="48">
        <v>1850</v>
      </c>
      <c r="BV12" s="48">
        <v>1850</v>
      </c>
      <c r="BW12" s="48">
        <v>1850</v>
      </c>
      <c r="BX12" s="48">
        <v>1850</v>
      </c>
      <c r="BY12" s="48">
        <v>1850</v>
      </c>
      <c r="BZ12" s="48" t="s">
        <v>19</v>
      </c>
      <c r="CA12" s="48" t="s">
        <v>19</v>
      </c>
      <c r="CB12" s="48">
        <v>11827.666666666666</v>
      </c>
      <c r="CC12" s="48">
        <v>11942.723333333333</v>
      </c>
      <c r="CD12" s="50">
        <v>13077</v>
      </c>
      <c r="CE12" s="50">
        <v>13520</v>
      </c>
      <c r="CF12" s="50">
        <v>13948</v>
      </c>
      <c r="CG12" s="50">
        <v>14389</v>
      </c>
      <c r="CH12" s="50">
        <v>14845</v>
      </c>
      <c r="CI12" s="50">
        <v>15317</v>
      </c>
      <c r="CJ12" s="48">
        <v>8753.3333333333339</v>
      </c>
      <c r="CK12" s="48">
        <v>9485</v>
      </c>
      <c r="CL12" s="48">
        <v>10354</v>
      </c>
      <c r="CM12" s="48">
        <v>10600</v>
      </c>
      <c r="CN12" s="48">
        <v>10856</v>
      </c>
      <c r="CO12" s="48">
        <v>11123</v>
      </c>
      <c r="CP12" s="48">
        <v>11399</v>
      </c>
      <c r="CQ12" s="48" t="s">
        <v>19</v>
      </c>
      <c r="CR12" s="51">
        <f t="shared" si="1"/>
        <v>74.007271087563069</v>
      </c>
      <c r="CS12" s="51">
        <f t="shared" si="1"/>
        <v>79.420746301025147</v>
      </c>
      <c r="CT12" s="51">
        <f t="shared" si="1"/>
        <v>79.177181310698174</v>
      </c>
      <c r="CU12" s="51">
        <f t="shared" si="1"/>
        <v>78.402366863905328</v>
      </c>
      <c r="CV12" s="51">
        <f t="shared" si="1"/>
        <v>77.831947232578145</v>
      </c>
      <c r="CW12" s="51">
        <f t="shared" si="1"/>
        <v>77.302105775244982</v>
      </c>
      <c r="CX12" s="51">
        <f t="shared" si="1"/>
        <v>76.786796901313565</v>
      </c>
      <c r="CY12" s="48" t="s">
        <v>19</v>
      </c>
      <c r="CZ12" s="3"/>
    </row>
    <row r="13" spans="1:106" x14ac:dyDescent="0.25">
      <c r="A13" s="47" t="s">
        <v>25</v>
      </c>
      <c r="B13" s="48">
        <v>204</v>
      </c>
      <c r="C13" s="48">
        <v>204</v>
      </c>
      <c r="D13" s="48">
        <v>204</v>
      </c>
      <c r="E13" s="48">
        <v>186.5</v>
      </c>
      <c r="F13" s="48">
        <v>204</v>
      </c>
      <c r="G13" s="48">
        <v>204</v>
      </c>
      <c r="H13" s="48">
        <v>204</v>
      </c>
      <c r="I13" s="48" t="s">
        <v>19</v>
      </c>
      <c r="J13" s="48" t="s">
        <v>19</v>
      </c>
      <c r="K13" s="48">
        <v>203</v>
      </c>
      <c r="L13" s="48">
        <v>203</v>
      </c>
      <c r="M13" s="48">
        <v>203</v>
      </c>
      <c r="N13" s="48">
        <v>183.6</v>
      </c>
      <c r="O13" s="48">
        <v>203</v>
      </c>
      <c r="P13" s="48">
        <v>203</v>
      </c>
      <c r="Q13" s="48">
        <v>203</v>
      </c>
      <c r="R13" s="48" t="s">
        <v>19</v>
      </c>
      <c r="S13" s="48" t="s">
        <v>19</v>
      </c>
      <c r="T13" s="48">
        <v>96</v>
      </c>
      <c r="U13" s="48">
        <v>94</v>
      </c>
      <c r="V13" s="49">
        <v>92</v>
      </c>
      <c r="W13" s="48">
        <v>91</v>
      </c>
      <c r="X13" s="48">
        <v>91</v>
      </c>
      <c r="Y13" s="48">
        <v>91</v>
      </c>
      <c r="Z13" s="48">
        <v>89</v>
      </c>
      <c r="AA13" s="48" t="s">
        <v>19</v>
      </c>
      <c r="AB13" s="48" t="s">
        <v>19</v>
      </c>
      <c r="AC13" s="48">
        <f t="shared" si="0"/>
        <v>47.290640394088669</v>
      </c>
      <c r="AD13" s="48">
        <f t="shared" si="0"/>
        <v>46.305418719211822</v>
      </c>
      <c r="AE13" s="48">
        <f t="shared" si="0"/>
        <v>45.320197044334975</v>
      </c>
      <c r="AF13" s="48">
        <f t="shared" si="0"/>
        <v>49.564270152505451</v>
      </c>
      <c r="AG13" s="48">
        <f t="shared" si="0"/>
        <v>44.827586206896555</v>
      </c>
      <c r="AH13" s="48">
        <f t="shared" si="0"/>
        <v>44.827586206896555</v>
      </c>
      <c r="AI13" s="48">
        <f t="shared" si="0"/>
        <v>43.842364532019701</v>
      </c>
      <c r="AJ13" s="48" t="s">
        <v>19</v>
      </c>
      <c r="AK13" s="48" t="s">
        <v>19</v>
      </c>
      <c r="AL13" s="48">
        <v>90</v>
      </c>
      <c r="AM13" s="48">
        <v>91</v>
      </c>
      <c r="AN13" s="48">
        <v>89</v>
      </c>
      <c r="AO13" s="48">
        <v>88</v>
      </c>
      <c r="AP13" s="48">
        <v>87</v>
      </c>
      <c r="AQ13" s="48">
        <v>85</v>
      </c>
      <c r="AR13" s="48">
        <v>83</v>
      </c>
      <c r="AS13" s="48">
        <v>81</v>
      </c>
      <c r="AT13" s="48">
        <v>80</v>
      </c>
      <c r="AU13" s="48">
        <v>80</v>
      </c>
      <c r="AV13" s="48">
        <v>80</v>
      </c>
      <c r="AW13" s="48">
        <v>78</v>
      </c>
      <c r="AX13" s="48" t="s">
        <v>19</v>
      </c>
      <c r="AY13" s="48" t="s">
        <v>19</v>
      </c>
      <c r="AZ13" s="48">
        <v>4</v>
      </c>
      <c r="BA13" s="48">
        <v>4</v>
      </c>
      <c r="BB13" s="48">
        <v>4</v>
      </c>
      <c r="BC13" s="48">
        <v>4</v>
      </c>
      <c r="BD13" s="48">
        <v>4</v>
      </c>
      <c r="BE13" s="48">
        <v>4</v>
      </c>
      <c r="BF13" s="48">
        <v>4</v>
      </c>
      <c r="BG13" s="48">
        <v>4</v>
      </c>
      <c r="BH13" s="48">
        <v>4</v>
      </c>
      <c r="BI13" s="48">
        <v>4</v>
      </c>
      <c r="BJ13" s="48">
        <v>4</v>
      </c>
      <c r="BK13" s="48">
        <v>4</v>
      </c>
      <c r="BL13" s="48" t="s">
        <v>19</v>
      </c>
      <c r="BM13" s="48" t="s">
        <v>19</v>
      </c>
      <c r="BN13" s="48">
        <v>7</v>
      </c>
      <c r="BO13" s="48">
        <v>7</v>
      </c>
      <c r="BP13" s="48">
        <v>7</v>
      </c>
      <c r="BQ13" s="48">
        <v>7</v>
      </c>
      <c r="BR13" s="48">
        <v>7</v>
      </c>
      <c r="BS13" s="48">
        <v>7</v>
      </c>
      <c r="BT13" s="48">
        <v>7</v>
      </c>
      <c r="BU13" s="48">
        <v>7</v>
      </c>
      <c r="BV13" s="48">
        <v>7</v>
      </c>
      <c r="BW13" s="48">
        <v>7</v>
      </c>
      <c r="BX13" s="48">
        <v>7</v>
      </c>
      <c r="BY13" s="48">
        <v>7</v>
      </c>
      <c r="BZ13" s="48" t="s">
        <v>19</v>
      </c>
      <c r="CA13" s="48" t="s">
        <v>19</v>
      </c>
      <c r="CB13" s="48">
        <v>1194.6666666666667</v>
      </c>
      <c r="CC13" s="48">
        <v>1233</v>
      </c>
      <c r="CD13" s="50">
        <v>1244</v>
      </c>
      <c r="CE13" s="50">
        <v>1247</v>
      </c>
      <c r="CF13" s="50">
        <v>1250</v>
      </c>
      <c r="CG13" s="50">
        <v>1252</v>
      </c>
      <c r="CH13" s="50">
        <v>1256</v>
      </c>
      <c r="CI13" s="50">
        <v>1259</v>
      </c>
      <c r="CJ13" s="48">
        <v>138</v>
      </c>
      <c r="CK13" s="48">
        <v>124.66666666666667</v>
      </c>
      <c r="CL13" s="48">
        <v>110</v>
      </c>
      <c r="CM13" s="48">
        <v>107</v>
      </c>
      <c r="CN13" s="48">
        <v>104</v>
      </c>
      <c r="CO13" s="48">
        <v>100</v>
      </c>
      <c r="CP13" s="48">
        <v>97</v>
      </c>
      <c r="CQ13" s="48" t="s">
        <v>19</v>
      </c>
      <c r="CR13" s="51">
        <f t="shared" si="1"/>
        <v>11.551339285714285</v>
      </c>
      <c r="CS13" s="51">
        <f t="shared" si="1"/>
        <v>10.110840767775073</v>
      </c>
      <c r="CT13" s="51">
        <f t="shared" si="1"/>
        <v>8.8424437299035379</v>
      </c>
      <c r="CU13" s="51">
        <f t="shared" si="1"/>
        <v>8.5805934242181241</v>
      </c>
      <c r="CV13" s="51">
        <f t="shared" si="1"/>
        <v>8.32</v>
      </c>
      <c r="CW13" s="51">
        <f t="shared" si="1"/>
        <v>7.9872204472843444</v>
      </c>
      <c r="CX13" s="51">
        <f t="shared" si="1"/>
        <v>7.7229299363057322</v>
      </c>
      <c r="CY13" s="48" t="s">
        <v>19</v>
      </c>
      <c r="CZ13" s="3"/>
    </row>
    <row r="14" spans="1:106" x14ac:dyDescent="0.25">
      <c r="A14" s="47" t="s">
        <v>26</v>
      </c>
      <c r="B14" s="48">
        <v>79938</v>
      </c>
      <c r="C14" s="48">
        <v>79938</v>
      </c>
      <c r="D14" s="48">
        <v>79938</v>
      </c>
      <c r="E14" s="48">
        <v>79938</v>
      </c>
      <c r="F14" s="48">
        <v>79938</v>
      </c>
      <c r="G14" s="48">
        <v>79938</v>
      </c>
      <c r="H14" s="48">
        <v>79938</v>
      </c>
      <c r="I14" s="48">
        <v>79938</v>
      </c>
      <c r="J14" s="48">
        <v>79938</v>
      </c>
      <c r="K14" s="48">
        <v>78638</v>
      </c>
      <c r="L14" s="48">
        <v>78638</v>
      </c>
      <c r="M14" s="48">
        <v>78638</v>
      </c>
      <c r="N14" s="48">
        <v>78638</v>
      </c>
      <c r="O14" s="48">
        <v>78638</v>
      </c>
      <c r="P14" s="48">
        <v>78638</v>
      </c>
      <c r="Q14" s="48">
        <v>78638</v>
      </c>
      <c r="R14" s="48">
        <v>78638</v>
      </c>
      <c r="S14" s="48">
        <v>78638</v>
      </c>
      <c r="T14" s="48">
        <v>48750</v>
      </c>
      <c r="U14" s="48">
        <v>49050</v>
      </c>
      <c r="V14" s="49">
        <v>49050</v>
      </c>
      <c r="W14" s="48">
        <v>49000</v>
      </c>
      <c r="X14" s="48">
        <v>49400</v>
      </c>
      <c r="Y14" s="48">
        <v>49400</v>
      </c>
      <c r="Z14" s="48">
        <v>49400</v>
      </c>
      <c r="AA14" s="48">
        <v>49400</v>
      </c>
      <c r="AB14" s="48">
        <v>49400</v>
      </c>
      <c r="AC14" s="48">
        <f t="shared" si="0"/>
        <v>61.99292962689794</v>
      </c>
      <c r="AD14" s="48">
        <f t="shared" si="0"/>
        <v>62.374424578448078</v>
      </c>
      <c r="AE14" s="48">
        <f t="shared" si="0"/>
        <v>62.374424578448078</v>
      </c>
      <c r="AF14" s="48">
        <f t="shared" si="0"/>
        <v>62.310842086523053</v>
      </c>
      <c r="AG14" s="48">
        <f t="shared" si="0"/>
        <v>62.819502021923242</v>
      </c>
      <c r="AH14" s="48">
        <f t="shared" si="0"/>
        <v>62.819502021923242</v>
      </c>
      <c r="AI14" s="48">
        <f t="shared" si="0"/>
        <v>62.819502021923242</v>
      </c>
      <c r="AJ14" s="48">
        <f>AA14*100/R14</f>
        <v>62.819502021923242</v>
      </c>
      <c r="AK14" s="48">
        <f>AB14*100/S14</f>
        <v>62.819502021923242</v>
      </c>
      <c r="AL14" s="48">
        <v>3900</v>
      </c>
      <c r="AM14" s="48">
        <v>4000</v>
      </c>
      <c r="AN14" s="48">
        <v>4450</v>
      </c>
      <c r="AO14" s="48">
        <v>4500</v>
      </c>
      <c r="AP14" s="48">
        <v>4600</v>
      </c>
      <c r="AQ14" s="48">
        <v>4500</v>
      </c>
      <c r="AR14" s="48">
        <v>4800</v>
      </c>
      <c r="AS14" s="48">
        <v>4800</v>
      </c>
      <c r="AT14" s="48">
        <v>4800</v>
      </c>
      <c r="AU14" s="48">
        <v>5200</v>
      </c>
      <c r="AV14" s="48">
        <v>5200</v>
      </c>
      <c r="AW14" s="48">
        <v>5200</v>
      </c>
      <c r="AX14" s="48">
        <v>5200</v>
      </c>
      <c r="AY14" s="48">
        <v>5200</v>
      </c>
      <c r="AZ14" s="48">
        <v>250</v>
      </c>
      <c r="BA14" s="48">
        <v>250</v>
      </c>
      <c r="BB14" s="48">
        <v>250</v>
      </c>
      <c r="BC14" s="48">
        <v>250</v>
      </c>
      <c r="BD14" s="48">
        <v>250</v>
      </c>
      <c r="BE14" s="48">
        <v>250</v>
      </c>
      <c r="BF14" s="48">
        <v>250</v>
      </c>
      <c r="BG14" s="48">
        <v>250</v>
      </c>
      <c r="BH14" s="48">
        <v>200</v>
      </c>
      <c r="BI14" s="48">
        <v>200</v>
      </c>
      <c r="BJ14" s="48">
        <v>200</v>
      </c>
      <c r="BK14" s="48">
        <v>200</v>
      </c>
      <c r="BL14" s="48">
        <v>200</v>
      </c>
      <c r="BM14" s="48">
        <v>200</v>
      </c>
      <c r="BN14" s="48">
        <v>44000</v>
      </c>
      <c r="BO14" s="48">
        <v>44000</v>
      </c>
      <c r="BP14" s="48">
        <v>44000</v>
      </c>
      <c r="BQ14" s="48">
        <v>44000</v>
      </c>
      <c r="BR14" s="48">
        <v>44000</v>
      </c>
      <c r="BS14" s="48">
        <v>44000</v>
      </c>
      <c r="BT14" s="48">
        <v>44000</v>
      </c>
      <c r="BU14" s="48">
        <v>44000</v>
      </c>
      <c r="BV14" s="48">
        <v>44000</v>
      </c>
      <c r="BW14" s="48">
        <v>44000</v>
      </c>
      <c r="BX14" s="48">
        <v>44000</v>
      </c>
      <c r="BY14" s="48">
        <v>44000</v>
      </c>
      <c r="BZ14" s="48">
        <v>44000</v>
      </c>
      <c r="CA14" s="48">
        <v>44000</v>
      </c>
      <c r="CB14" s="48">
        <v>18257.666666666668</v>
      </c>
      <c r="CC14" s="48">
        <v>18965.333333333332</v>
      </c>
      <c r="CD14" s="50">
        <v>21207.929</v>
      </c>
      <c r="CE14" s="50">
        <v>21802.866000000002</v>
      </c>
      <c r="CF14" s="50">
        <v>22416.881000000001</v>
      </c>
      <c r="CG14" s="50">
        <v>23049.620999999999</v>
      </c>
      <c r="CH14" s="50">
        <v>23700.715</v>
      </c>
      <c r="CI14" s="50">
        <v>24366.112000000001</v>
      </c>
      <c r="CJ14" s="48">
        <v>14307.666666666666</v>
      </c>
      <c r="CK14" s="48">
        <v>15714.666666666666</v>
      </c>
      <c r="CL14" s="48">
        <v>17104</v>
      </c>
      <c r="CM14" s="48">
        <v>17442</v>
      </c>
      <c r="CN14" s="48">
        <v>17781</v>
      </c>
      <c r="CO14" s="48">
        <v>18121</v>
      </c>
      <c r="CP14" s="48">
        <v>18462</v>
      </c>
      <c r="CQ14" s="48" t="s">
        <v>19</v>
      </c>
      <c r="CR14" s="51">
        <f t="shared" si="1"/>
        <v>78.365252953097325</v>
      </c>
      <c r="CS14" s="51">
        <f t="shared" si="1"/>
        <v>82.8599550056243</v>
      </c>
      <c r="CT14" s="51">
        <f t="shared" si="1"/>
        <v>80.64908176559814</v>
      </c>
      <c r="CU14" s="51">
        <f t="shared" si="1"/>
        <v>79.998657057287787</v>
      </c>
      <c r="CV14" s="51">
        <f t="shared" si="1"/>
        <v>79.319687694287168</v>
      </c>
      <c r="CW14" s="51">
        <f t="shared" si="1"/>
        <v>78.617344727707234</v>
      </c>
      <c r="CX14" s="51">
        <f t="shared" si="1"/>
        <v>77.896384138621983</v>
      </c>
      <c r="CY14" s="48" t="s">
        <v>19</v>
      </c>
      <c r="CZ14" s="3"/>
    </row>
    <row r="15" spans="1:106" x14ac:dyDescent="0.25">
      <c r="A15" s="47" t="s">
        <v>27</v>
      </c>
      <c r="B15" s="48">
        <v>82429</v>
      </c>
      <c r="C15" s="48">
        <v>82429</v>
      </c>
      <c r="D15" s="48">
        <v>82429</v>
      </c>
      <c r="E15" s="48">
        <v>82429</v>
      </c>
      <c r="F15" s="48">
        <v>82429</v>
      </c>
      <c r="G15" s="48">
        <v>82429</v>
      </c>
      <c r="H15" s="48">
        <v>82429</v>
      </c>
      <c r="I15" s="48">
        <v>825615</v>
      </c>
      <c r="J15" s="48">
        <v>824292</v>
      </c>
      <c r="K15" s="48">
        <v>82329</v>
      </c>
      <c r="L15" s="48">
        <v>82329</v>
      </c>
      <c r="M15" s="48">
        <v>82329</v>
      </c>
      <c r="N15" s="48">
        <v>82329</v>
      </c>
      <c r="O15" s="48">
        <v>82329</v>
      </c>
      <c r="P15" s="48">
        <v>82329</v>
      </c>
      <c r="Q15" s="48">
        <v>82329</v>
      </c>
      <c r="R15" s="48">
        <v>823290</v>
      </c>
      <c r="S15" s="48">
        <v>823290</v>
      </c>
      <c r="T15" s="48">
        <v>38820</v>
      </c>
      <c r="U15" s="48">
        <v>38820</v>
      </c>
      <c r="V15" s="49">
        <v>38808</v>
      </c>
      <c r="W15" s="48">
        <v>38808</v>
      </c>
      <c r="X15" s="48">
        <v>38808</v>
      </c>
      <c r="Y15" s="48">
        <v>38809</v>
      </c>
      <c r="Z15" s="48">
        <v>38809</v>
      </c>
      <c r="AA15" s="48">
        <v>38809</v>
      </c>
      <c r="AB15" s="48">
        <v>38809</v>
      </c>
      <c r="AC15" s="48">
        <f t="shared" si="0"/>
        <v>47.152279269759134</v>
      </c>
      <c r="AD15" s="48">
        <f>U15*100/L15</f>
        <v>47.152279269759134</v>
      </c>
      <c r="AE15" s="48">
        <f>V15*100/M15</f>
        <v>47.137703603833401</v>
      </c>
      <c r="AF15" s="48">
        <f>W15*100/N15</f>
        <v>47.137703603833401</v>
      </c>
      <c r="AG15" s="48">
        <f>X15*100/O15</f>
        <v>47.137703603833401</v>
      </c>
      <c r="AH15" s="48">
        <f>Y15*100/P15</f>
        <v>47.138918242660544</v>
      </c>
      <c r="AI15" s="48">
        <f t="shared" si="0"/>
        <v>47.138918242660544</v>
      </c>
      <c r="AJ15" s="48">
        <f>AA15*100/R15</f>
        <v>4.7138918242660548</v>
      </c>
      <c r="AK15" s="48">
        <f>AB15*100/S15</f>
        <v>4.7138918242660548</v>
      </c>
      <c r="AL15" s="48">
        <v>816</v>
      </c>
      <c r="AM15" s="48">
        <v>816</v>
      </c>
      <c r="AN15" s="48">
        <v>816</v>
      </c>
      <c r="AO15" s="48">
        <v>815</v>
      </c>
      <c r="AP15" s="48">
        <v>815</v>
      </c>
      <c r="AQ15" s="48">
        <v>814</v>
      </c>
      <c r="AR15" s="48">
        <v>813</v>
      </c>
      <c r="AS15" s="48">
        <v>800</v>
      </c>
      <c r="AT15" s="48">
        <v>800</v>
      </c>
      <c r="AU15" s="48">
        <v>800</v>
      </c>
      <c r="AV15" s="48">
        <v>800</v>
      </c>
      <c r="AW15" s="48">
        <v>800</v>
      </c>
      <c r="AX15" s="48" t="s">
        <v>19</v>
      </c>
      <c r="AY15" s="48" t="s">
        <v>19</v>
      </c>
      <c r="AZ15" s="48">
        <v>4</v>
      </c>
      <c r="BA15" s="48">
        <v>4</v>
      </c>
      <c r="BB15" s="48">
        <v>4</v>
      </c>
      <c r="BC15" s="48">
        <v>5</v>
      </c>
      <c r="BD15" s="48">
        <v>5</v>
      </c>
      <c r="BE15" s="48">
        <v>6</v>
      </c>
      <c r="BF15" s="48">
        <v>7</v>
      </c>
      <c r="BG15" s="48">
        <v>8</v>
      </c>
      <c r="BH15" s="48">
        <v>8</v>
      </c>
      <c r="BI15" s="48">
        <v>8</v>
      </c>
      <c r="BJ15" s="48">
        <v>9</v>
      </c>
      <c r="BK15" s="48">
        <v>9</v>
      </c>
      <c r="BL15" s="48" t="s">
        <v>19</v>
      </c>
      <c r="BM15" s="48" t="s">
        <v>19</v>
      </c>
      <c r="BN15" s="48">
        <v>38000</v>
      </c>
      <c r="BO15" s="48">
        <v>38000</v>
      </c>
      <c r="BP15" s="48">
        <v>38000</v>
      </c>
      <c r="BQ15" s="48">
        <v>38000</v>
      </c>
      <c r="BR15" s="48">
        <v>38000</v>
      </c>
      <c r="BS15" s="48">
        <v>38000</v>
      </c>
      <c r="BT15" s="48">
        <v>38000</v>
      </c>
      <c r="BU15" s="48">
        <v>38000</v>
      </c>
      <c r="BV15" s="48">
        <v>38000</v>
      </c>
      <c r="BW15" s="48">
        <v>38000</v>
      </c>
      <c r="BX15" s="48">
        <v>38000</v>
      </c>
      <c r="BY15" s="48">
        <v>38000</v>
      </c>
      <c r="BZ15" s="48" t="s">
        <v>19</v>
      </c>
      <c r="CA15" s="48" t="s">
        <v>19</v>
      </c>
      <c r="CB15" s="48">
        <v>1823.6666666666667</v>
      </c>
      <c r="CC15" s="48">
        <v>1923.6666666666667</v>
      </c>
      <c r="CD15" s="50">
        <v>2065</v>
      </c>
      <c r="CE15" s="50">
        <v>2103</v>
      </c>
      <c r="CF15" s="50">
        <v>2143</v>
      </c>
      <c r="CG15" s="50">
        <v>2105</v>
      </c>
      <c r="CH15" s="50">
        <v>2136</v>
      </c>
      <c r="CI15" s="50">
        <v>2172</v>
      </c>
      <c r="CJ15" s="48">
        <v>929.33333333333337</v>
      </c>
      <c r="CK15" s="48">
        <v>936</v>
      </c>
      <c r="CL15" s="48">
        <v>936</v>
      </c>
      <c r="CM15" s="48">
        <v>936</v>
      </c>
      <c r="CN15" s="48">
        <v>935</v>
      </c>
      <c r="CO15" s="48">
        <v>933</v>
      </c>
      <c r="CP15" s="48">
        <v>931</v>
      </c>
      <c r="CQ15" s="48" t="s">
        <v>19</v>
      </c>
      <c r="CR15" s="51">
        <f t="shared" si="1"/>
        <v>50.959605191007128</v>
      </c>
      <c r="CS15" s="51">
        <f t="shared" si="1"/>
        <v>48.657078495927912</v>
      </c>
      <c r="CT15" s="51">
        <f t="shared" si="1"/>
        <v>45.326876513317195</v>
      </c>
      <c r="CU15" s="51">
        <f t="shared" si="1"/>
        <v>44.507845934379461</v>
      </c>
      <c r="CV15" s="51">
        <f t="shared" si="1"/>
        <v>43.630424638357439</v>
      </c>
      <c r="CW15" s="51">
        <f t="shared" si="1"/>
        <v>44.323040380047509</v>
      </c>
      <c r="CX15" s="51">
        <f t="shared" si="1"/>
        <v>43.586142322097373</v>
      </c>
      <c r="CY15" s="48" t="s">
        <v>19</v>
      </c>
      <c r="CZ15" s="3"/>
    </row>
    <row r="16" spans="1:106" x14ac:dyDescent="0.25">
      <c r="A16" s="47" t="s">
        <v>28</v>
      </c>
      <c r="B16" s="48">
        <v>46</v>
      </c>
      <c r="C16" s="48">
        <v>46</v>
      </c>
      <c r="D16" s="48">
        <v>46</v>
      </c>
      <c r="E16" s="48">
        <v>46</v>
      </c>
      <c r="F16" s="48">
        <v>46</v>
      </c>
      <c r="G16" s="48">
        <v>46</v>
      </c>
      <c r="H16" s="48">
        <v>46</v>
      </c>
      <c r="I16" s="48">
        <v>46</v>
      </c>
      <c r="J16" s="48">
        <v>46</v>
      </c>
      <c r="K16" s="48">
        <v>46</v>
      </c>
      <c r="L16" s="48">
        <v>46</v>
      </c>
      <c r="M16" s="48">
        <v>46</v>
      </c>
      <c r="N16" s="48">
        <v>46</v>
      </c>
      <c r="O16" s="48">
        <v>46</v>
      </c>
      <c r="P16" s="48">
        <v>46</v>
      </c>
      <c r="Q16" s="48">
        <v>46</v>
      </c>
      <c r="R16" s="48">
        <v>46</v>
      </c>
      <c r="S16" s="48">
        <v>46</v>
      </c>
      <c r="T16" s="48">
        <v>4</v>
      </c>
      <c r="U16" s="48">
        <v>4</v>
      </c>
      <c r="V16" s="49">
        <v>3</v>
      </c>
      <c r="W16" s="48">
        <v>3</v>
      </c>
      <c r="X16" s="48">
        <v>3</v>
      </c>
      <c r="Y16" s="48">
        <v>3</v>
      </c>
      <c r="Z16" s="48">
        <v>3</v>
      </c>
      <c r="AA16" s="48">
        <v>3</v>
      </c>
      <c r="AB16" s="48">
        <v>3</v>
      </c>
      <c r="AC16" s="48">
        <f t="shared" si="0"/>
        <v>8.695652173913043</v>
      </c>
      <c r="AD16" s="48">
        <f t="shared" si="0"/>
        <v>8.695652173913043</v>
      </c>
      <c r="AE16" s="48">
        <f t="shared" si="0"/>
        <v>6.5217391304347823</v>
      </c>
      <c r="AF16" s="48">
        <f t="shared" si="0"/>
        <v>6.5217391304347823</v>
      </c>
      <c r="AG16" s="48">
        <f t="shared" si="0"/>
        <v>6.5217391304347823</v>
      </c>
      <c r="AH16" s="48">
        <f t="shared" si="0"/>
        <v>6.5217391304347823</v>
      </c>
      <c r="AI16" s="48">
        <f t="shared" si="0"/>
        <v>6.5217391304347823</v>
      </c>
      <c r="AJ16" s="48" t="s">
        <v>19</v>
      </c>
      <c r="AK16" s="48" t="s">
        <v>19</v>
      </c>
      <c r="AL16" s="48">
        <v>1</v>
      </c>
      <c r="AM16" s="48">
        <v>1</v>
      </c>
      <c r="AN16" s="48">
        <v>1</v>
      </c>
      <c r="AO16" s="48">
        <v>1</v>
      </c>
      <c r="AP16" s="48">
        <v>1</v>
      </c>
      <c r="AQ16" s="48">
        <v>1</v>
      </c>
      <c r="AR16" s="48">
        <v>1</v>
      </c>
      <c r="AS16" s="48">
        <v>1</v>
      </c>
      <c r="AT16" s="48">
        <v>1</v>
      </c>
      <c r="AU16" s="48">
        <v>1</v>
      </c>
      <c r="AV16" s="48">
        <v>1</v>
      </c>
      <c r="AW16" s="48">
        <v>1</v>
      </c>
      <c r="AX16" s="48" t="s">
        <v>19</v>
      </c>
      <c r="AY16" s="48" t="s">
        <v>19</v>
      </c>
      <c r="AZ16" s="48">
        <v>3</v>
      </c>
      <c r="BA16" s="48">
        <v>3</v>
      </c>
      <c r="BB16" s="48">
        <v>3</v>
      </c>
      <c r="BC16" s="48">
        <v>3</v>
      </c>
      <c r="BD16" s="48">
        <v>3</v>
      </c>
      <c r="BE16" s="48">
        <v>3</v>
      </c>
      <c r="BF16" s="48">
        <v>3</v>
      </c>
      <c r="BG16" s="48">
        <v>2</v>
      </c>
      <c r="BH16" s="48">
        <v>2</v>
      </c>
      <c r="BI16" s="48">
        <v>2</v>
      </c>
      <c r="BJ16" s="48">
        <v>2</v>
      </c>
      <c r="BK16" s="48">
        <v>2</v>
      </c>
      <c r="BL16" s="48" t="s">
        <v>19</v>
      </c>
      <c r="BM16" s="48" t="s">
        <v>19</v>
      </c>
      <c r="BN16" s="48">
        <v>0</v>
      </c>
      <c r="BO16" s="48">
        <v>0</v>
      </c>
      <c r="BP16" s="48">
        <v>0</v>
      </c>
      <c r="BQ16" s="48">
        <v>0</v>
      </c>
      <c r="BR16" s="48">
        <v>0</v>
      </c>
      <c r="BS16" s="48">
        <v>0</v>
      </c>
      <c r="BT16" s="48">
        <v>0</v>
      </c>
      <c r="BU16" s="48">
        <v>0</v>
      </c>
      <c r="BV16" s="48">
        <v>0</v>
      </c>
      <c r="BW16" s="48">
        <v>0</v>
      </c>
      <c r="BX16" s="48">
        <v>0</v>
      </c>
      <c r="BY16" s="48">
        <v>0</v>
      </c>
      <c r="BZ16" s="48">
        <v>0</v>
      </c>
      <c r="CA16" s="48">
        <v>0</v>
      </c>
      <c r="CB16" s="48">
        <v>81</v>
      </c>
      <c r="CC16" s="48">
        <v>82.685333333333332</v>
      </c>
      <c r="CD16" s="50">
        <v>86</v>
      </c>
      <c r="CE16" s="50">
        <v>87.298000000000002</v>
      </c>
      <c r="CF16" s="50">
        <v>89</v>
      </c>
      <c r="CG16" s="50">
        <v>87.441000000000003</v>
      </c>
      <c r="CH16" s="50">
        <v>88.3</v>
      </c>
      <c r="CI16" s="50">
        <v>89</v>
      </c>
      <c r="CJ16" s="48">
        <v>63.666666666666664</v>
      </c>
      <c r="CK16" s="48">
        <v>63.666666666666664</v>
      </c>
      <c r="CL16" s="48">
        <v>63</v>
      </c>
      <c r="CM16" s="48">
        <v>63</v>
      </c>
      <c r="CN16" s="48">
        <v>63</v>
      </c>
      <c r="CO16" s="48">
        <v>64</v>
      </c>
      <c r="CP16" s="48">
        <v>64</v>
      </c>
      <c r="CQ16" s="48" t="s">
        <v>19</v>
      </c>
      <c r="CR16" s="51">
        <f t="shared" si="1"/>
        <v>78.600823045267489</v>
      </c>
      <c r="CS16" s="51">
        <f t="shared" si="1"/>
        <v>76.998742219498823</v>
      </c>
      <c r="CT16" s="51">
        <f t="shared" si="1"/>
        <v>73.255813953488371</v>
      </c>
      <c r="CU16" s="51">
        <f t="shared" si="1"/>
        <v>72.16660175490847</v>
      </c>
      <c r="CV16" s="51">
        <f t="shared" si="1"/>
        <v>70.786516853932582</v>
      </c>
      <c r="CW16" s="51">
        <f t="shared" si="1"/>
        <v>73.192209604190253</v>
      </c>
      <c r="CX16" s="51">
        <f t="shared" si="1"/>
        <v>72.480181200453003</v>
      </c>
      <c r="CY16" s="48" t="s">
        <v>19</v>
      </c>
      <c r="CZ16" s="3"/>
    </row>
    <row r="17" spans="1:105" x14ac:dyDescent="0.25">
      <c r="A17" s="47" t="s">
        <v>29</v>
      </c>
      <c r="B17" s="48">
        <v>121909</v>
      </c>
      <c r="C17" s="48">
        <v>121909</v>
      </c>
      <c r="D17" s="48">
        <v>121909</v>
      </c>
      <c r="E17" s="48">
        <v>121909</v>
      </c>
      <c r="F17" s="48">
        <v>121909</v>
      </c>
      <c r="G17" s="48">
        <v>121909</v>
      </c>
      <c r="H17" s="48">
        <v>121909</v>
      </c>
      <c r="I17" s="48" t="s">
        <v>19</v>
      </c>
      <c r="J17" s="48" t="s">
        <v>19</v>
      </c>
      <c r="K17" s="48">
        <v>121309</v>
      </c>
      <c r="L17" s="48">
        <v>121309</v>
      </c>
      <c r="M17" s="48">
        <v>121309</v>
      </c>
      <c r="N17" s="48">
        <v>121447</v>
      </c>
      <c r="O17" s="48">
        <v>121309</v>
      </c>
      <c r="P17" s="48">
        <v>121309</v>
      </c>
      <c r="Q17" s="48">
        <v>121309</v>
      </c>
      <c r="R17" s="48" t="s">
        <v>19</v>
      </c>
      <c r="S17" s="48" t="s">
        <v>19</v>
      </c>
      <c r="T17" s="48">
        <v>97483</v>
      </c>
      <c r="U17" s="48">
        <v>96888</v>
      </c>
      <c r="V17" s="49">
        <v>96890</v>
      </c>
      <c r="W17" s="48">
        <v>97108</v>
      </c>
      <c r="X17" s="48">
        <v>96988</v>
      </c>
      <c r="Y17" s="48">
        <v>96891</v>
      </c>
      <c r="Z17" s="48">
        <v>96374</v>
      </c>
      <c r="AA17" s="48" t="s">
        <v>19</v>
      </c>
      <c r="AB17" s="48" t="s">
        <v>19</v>
      </c>
      <c r="AC17" s="48">
        <f t="shared" si="0"/>
        <v>80.35924787113899</v>
      </c>
      <c r="AD17" s="48">
        <f t="shared" si="0"/>
        <v>79.868764889661932</v>
      </c>
      <c r="AE17" s="48">
        <f t="shared" si="0"/>
        <v>79.870413571952611</v>
      </c>
      <c r="AF17" s="48">
        <f t="shared" si="0"/>
        <v>79.959159139377675</v>
      </c>
      <c r="AG17" s="48">
        <f t="shared" si="0"/>
        <v>79.9511990041959</v>
      </c>
      <c r="AH17" s="48">
        <f t="shared" si="0"/>
        <v>79.871237913097957</v>
      </c>
      <c r="AI17" s="48">
        <f t="shared" si="0"/>
        <v>79.445053540957389</v>
      </c>
      <c r="AJ17" s="48" t="s">
        <v>19</v>
      </c>
      <c r="AK17" s="48" t="s">
        <v>19</v>
      </c>
      <c r="AL17" s="48">
        <v>13812</v>
      </c>
      <c r="AM17" s="48">
        <v>13685</v>
      </c>
      <c r="AN17" s="48">
        <v>13700</v>
      </c>
      <c r="AO17" s="48">
        <v>13600</v>
      </c>
      <c r="AP17" s="48">
        <v>13300</v>
      </c>
      <c r="AQ17" s="48">
        <v>13175</v>
      </c>
      <c r="AR17" s="48">
        <v>12600</v>
      </c>
      <c r="AS17" s="48">
        <v>12600</v>
      </c>
      <c r="AT17" s="48">
        <v>12800</v>
      </c>
      <c r="AU17" s="48">
        <v>12660</v>
      </c>
      <c r="AV17" s="48">
        <v>12533</v>
      </c>
      <c r="AW17" s="48">
        <v>12033</v>
      </c>
      <c r="AX17" s="48" t="s">
        <v>19</v>
      </c>
      <c r="AY17" s="48" t="s">
        <v>19</v>
      </c>
      <c r="AZ17" s="48">
        <v>385</v>
      </c>
      <c r="BA17" s="48">
        <v>400</v>
      </c>
      <c r="BB17" s="48">
        <v>400</v>
      </c>
      <c r="BC17" s="48">
        <v>400</v>
      </c>
      <c r="BD17" s="48">
        <v>380</v>
      </c>
      <c r="BE17" s="48">
        <v>380</v>
      </c>
      <c r="BF17" s="48">
        <v>360</v>
      </c>
      <c r="BG17" s="48">
        <v>362</v>
      </c>
      <c r="BH17" s="48">
        <v>380</v>
      </c>
      <c r="BI17" s="48">
        <v>400</v>
      </c>
      <c r="BJ17" s="48">
        <v>430</v>
      </c>
      <c r="BK17" s="48">
        <v>413</v>
      </c>
      <c r="BL17" s="48" t="s">
        <v>19</v>
      </c>
      <c r="BM17" s="48" t="s">
        <v>19</v>
      </c>
      <c r="BN17" s="48">
        <v>83928</v>
      </c>
      <c r="BO17" s="48">
        <v>83928</v>
      </c>
      <c r="BP17" s="48">
        <v>83928</v>
      </c>
      <c r="BQ17" s="48">
        <v>83928</v>
      </c>
      <c r="BR17" s="48">
        <v>83928</v>
      </c>
      <c r="BS17" s="48">
        <v>83928</v>
      </c>
      <c r="BT17" s="48">
        <v>83928</v>
      </c>
      <c r="BU17" s="48">
        <v>83928</v>
      </c>
      <c r="BV17" s="48">
        <v>83928</v>
      </c>
      <c r="BW17" s="48">
        <v>83928</v>
      </c>
      <c r="BX17" s="48">
        <v>83948</v>
      </c>
      <c r="BY17" s="48">
        <v>83948</v>
      </c>
      <c r="BZ17" s="48" t="s">
        <v>19</v>
      </c>
      <c r="CA17" s="48" t="s">
        <v>19</v>
      </c>
      <c r="CB17" s="48">
        <v>44874.333333333336</v>
      </c>
      <c r="CC17" s="48">
        <v>47024.666666666664</v>
      </c>
      <c r="CD17" s="50">
        <v>49344</v>
      </c>
      <c r="CE17" s="50">
        <v>50055</v>
      </c>
      <c r="CF17" s="50">
        <v>50791</v>
      </c>
      <c r="CG17" s="50">
        <v>51553</v>
      </c>
      <c r="CH17" s="50">
        <v>52341</v>
      </c>
      <c r="CI17" s="50">
        <v>53157</v>
      </c>
      <c r="CJ17" s="48">
        <v>6202</v>
      </c>
      <c r="CK17" s="48">
        <v>5699.666666666667</v>
      </c>
      <c r="CL17" s="48">
        <v>5174</v>
      </c>
      <c r="CM17" s="48">
        <v>5039</v>
      </c>
      <c r="CN17" s="48">
        <v>4902</v>
      </c>
      <c r="CO17" s="48">
        <v>4762</v>
      </c>
      <c r="CP17" s="48">
        <v>4622</v>
      </c>
      <c r="CQ17" s="48" t="s">
        <v>19</v>
      </c>
      <c r="CR17" s="51">
        <f t="shared" si="1"/>
        <v>13.820818136573987</v>
      </c>
      <c r="CS17" s="51">
        <f t="shared" si="1"/>
        <v>12.120589194323546</v>
      </c>
      <c r="CT17" s="51">
        <f t="shared" si="1"/>
        <v>10.485570687418937</v>
      </c>
      <c r="CU17" s="51">
        <f t="shared" si="1"/>
        <v>10.066926380980922</v>
      </c>
      <c r="CV17" s="51">
        <f t="shared" si="1"/>
        <v>9.651316178063043</v>
      </c>
      <c r="CW17" s="51">
        <f t="shared" si="1"/>
        <v>9.237095804317887</v>
      </c>
      <c r="CX17" s="51">
        <f t="shared" si="1"/>
        <v>8.8305534857950736</v>
      </c>
      <c r="CY17" s="48" t="s">
        <v>19</v>
      </c>
      <c r="CZ17" s="2"/>
      <c r="DA17" s="2"/>
    </row>
    <row r="18" spans="1:105" x14ac:dyDescent="0.25">
      <c r="A18" s="47" t="s">
        <v>30</v>
      </c>
      <c r="B18" s="48">
        <v>1736</v>
      </c>
      <c r="C18" s="48">
        <v>1736</v>
      </c>
      <c r="D18" s="48">
        <v>1736</v>
      </c>
      <c r="E18" s="48">
        <v>1736</v>
      </c>
      <c r="F18" s="48">
        <v>1736</v>
      </c>
      <c r="G18" s="48">
        <v>1736</v>
      </c>
      <c r="H18" s="48">
        <v>1736</v>
      </c>
      <c r="I18" s="48" t="s">
        <v>19</v>
      </c>
      <c r="J18" s="48" t="s">
        <v>19</v>
      </c>
      <c r="K18" s="48">
        <v>1720</v>
      </c>
      <c r="L18" s="48">
        <v>1720</v>
      </c>
      <c r="M18" s="48">
        <v>1720</v>
      </c>
      <c r="N18" s="48">
        <v>1720</v>
      </c>
      <c r="O18" s="48">
        <v>1720</v>
      </c>
      <c r="P18" s="48">
        <v>1720</v>
      </c>
      <c r="Q18" s="48">
        <v>1720</v>
      </c>
      <c r="R18" s="48" t="s">
        <v>19</v>
      </c>
      <c r="S18" s="48" t="s">
        <v>19</v>
      </c>
      <c r="T18" s="48">
        <v>1224</v>
      </c>
      <c r="U18" s="48">
        <v>1224</v>
      </c>
      <c r="V18" s="49">
        <v>1224</v>
      </c>
      <c r="W18" s="48">
        <v>1224</v>
      </c>
      <c r="X18" s="48">
        <v>1222</v>
      </c>
      <c r="Y18" s="48">
        <v>1222</v>
      </c>
      <c r="Z18" s="48">
        <v>1222</v>
      </c>
      <c r="AA18" s="48" t="s">
        <v>19</v>
      </c>
      <c r="AB18" s="48" t="s">
        <v>19</v>
      </c>
      <c r="AC18" s="48">
        <f t="shared" si="0"/>
        <v>71.162790697674424</v>
      </c>
      <c r="AD18" s="48">
        <f t="shared" si="0"/>
        <v>71.162790697674424</v>
      </c>
      <c r="AE18" s="48">
        <f t="shared" si="0"/>
        <v>71.162790697674424</v>
      </c>
      <c r="AF18" s="48">
        <f t="shared" si="0"/>
        <v>71.162790697674424</v>
      </c>
      <c r="AG18" s="48">
        <f t="shared" si="0"/>
        <v>71.04651162790698</v>
      </c>
      <c r="AH18" s="48">
        <f t="shared" si="0"/>
        <v>71.04651162790698</v>
      </c>
      <c r="AI18" s="48">
        <f t="shared" si="0"/>
        <v>71.04651162790698</v>
      </c>
      <c r="AJ18" s="48" t="s">
        <v>19</v>
      </c>
      <c r="AK18" s="48" t="s">
        <v>19</v>
      </c>
      <c r="AL18" s="48">
        <v>178</v>
      </c>
      <c r="AM18" s="48">
        <v>178</v>
      </c>
      <c r="AN18" s="48">
        <v>178</v>
      </c>
      <c r="AO18" s="48">
        <v>178</v>
      </c>
      <c r="AP18" s="48">
        <v>178</v>
      </c>
      <c r="AQ18" s="48">
        <v>178</v>
      </c>
      <c r="AR18" s="48">
        <v>178</v>
      </c>
      <c r="AS18" s="48">
        <v>178</v>
      </c>
      <c r="AT18" s="48">
        <v>178</v>
      </c>
      <c r="AU18" s="48">
        <v>175</v>
      </c>
      <c r="AV18" s="48">
        <v>175</v>
      </c>
      <c r="AW18" s="48">
        <v>175</v>
      </c>
      <c r="AX18" s="48" t="s">
        <v>19</v>
      </c>
      <c r="AY18" s="48" t="s">
        <v>19</v>
      </c>
      <c r="AZ18" s="48">
        <v>13</v>
      </c>
      <c r="BA18" s="48">
        <v>14</v>
      </c>
      <c r="BB18" s="48">
        <v>14</v>
      </c>
      <c r="BC18" s="48">
        <v>14</v>
      </c>
      <c r="BD18" s="48">
        <v>14</v>
      </c>
      <c r="BE18" s="48">
        <v>14</v>
      </c>
      <c r="BF18" s="48">
        <v>14</v>
      </c>
      <c r="BG18" s="48">
        <v>14</v>
      </c>
      <c r="BH18" s="48">
        <v>14</v>
      </c>
      <c r="BI18" s="48">
        <v>15</v>
      </c>
      <c r="BJ18" s="48">
        <v>15</v>
      </c>
      <c r="BK18" s="48">
        <v>15</v>
      </c>
      <c r="BL18" s="48" t="s">
        <v>19</v>
      </c>
      <c r="BM18" s="48" t="s">
        <v>19</v>
      </c>
      <c r="BN18" s="48">
        <v>1032</v>
      </c>
      <c r="BO18" s="48">
        <v>1032</v>
      </c>
      <c r="BP18" s="48">
        <v>1032</v>
      </c>
      <c r="BQ18" s="48">
        <v>1032</v>
      </c>
      <c r="BR18" s="48">
        <v>1032</v>
      </c>
      <c r="BS18" s="48">
        <v>1032</v>
      </c>
      <c r="BT18" s="48">
        <v>1032</v>
      </c>
      <c r="BU18" s="48">
        <v>1032</v>
      </c>
      <c r="BV18" s="48">
        <v>1032</v>
      </c>
      <c r="BW18" s="48">
        <v>1032</v>
      </c>
      <c r="BX18" s="48">
        <v>1032</v>
      </c>
      <c r="BY18" s="48">
        <v>1032</v>
      </c>
      <c r="BZ18" s="48" t="s">
        <v>19</v>
      </c>
      <c r="CA18" s="48" t="s">
        <v>19</v>
      </c>
      <c r="CB18" s="48">
        <v>1078</v>
      </c>
      <c r="CC18" s="48">
        <v>1065.6666666666667</v>
      </c>
      <c r="CD18" s="50">
        <v>1032</v>
      </c>
      <c r="CE18" s="50">
        <v>1044</v>
      </c>
      <c r="CF18" s="50">
        <v>1055</v>
      </c>
      <c r="CG18" s="50">
        <v>1067</v>
      </c>
      <c r="CH18" s="50">
        <v>1080</v>
      </c>
      <c r="CI18" s="50">
        <v>1093</v>
      </c>
      <c r="CJ18" s="48">
        <v>381.66666666666669</v>
      </c>
      <c r="CK18" s="48">
        <v>365.33333333333331</v>
      </c>
      <c r="CL18" s="48">
        <v>351</v>
      </c>
      <c r="CM18" s="48">
        <v>349</v>
      </c>
      <c r="CN18" s="48">
        <v>346</v>
      </c>
      <c r="CO18" s="48">
        <v>339</v>
      </c>
      <c r="CP18" s="48">
        <v>336</v>
      </c>
      <c r="CQ18" s="48" t="s">
        <v>19</v>
      </c>
      <c r="CR18" s="51">
        <f t="shared" si="1"/>
        <v>35.405071119356833</v>
      </c>
      <c r="CS18" s="51">
        <f t="shared" si="1"/>
        <v>34.282139505786667</v>
      </c>
      <c r="CT18" s="51">
        <f t="shared" si="1"/>
        <v>34.011627906976742</v>
      </c>
      <c r="CU18" s="51">
        <f t="shared" si="1"/>
        <v>33.429118773946357</v>
      </c>
      <c r="CV18" s="51">
        <f t="shared" si="1"/>
        <v>32.796208530805686</v>
      </c>
      <c r="CW18" s="51">
        <f t="shared" si="1"/>
        <v>31.771321462043112</v>
      </c>
      <c r="CX18" s="51">
        <f t="shared" si="1"/>
        <v>31.111111111111111</v>
      </c>
      <c r="CY18" s="48" t="s">
        <v>19</v>
      </c>
      <c r="CZ18" s="2"/>
      <c r="DA18" s="2"/>
    </row>
    <row r="19" spans="1:105" x14ac:dyDescent="0.25">
      <c r="A19" s="47" t="s">
        <v>31</v>
      </c>
      <c r="B19" s="48">
        <v>94730.3</v>
      </c>
      <c r="C19" s="48">
        <v>94730.3</v>
      </c>
      <c r="D19" s="48">
        <v>94730.3</v>
      </c>
      <c r="E19" s="48">
        <v>94730.3</v>
      </c>
      <c r="F19" s="48">
        <v>94730.3</v>
      </c>
      <c r="G19" s="48">
        <v>94730.3</v>
      </c>
      <c r="H19" s="48">
        <v>94730.3</v>
      </c>
      <c r="I19" s="48" t="s">
        <v>19</v>
      </c>
      <c r="J19" s="48" t="s">
        <v>19</v>
      </c>
      <c r="K19" s="48">
        <v>88580.3</v>
      </c>
      <c r="L19" s="48">
        <v>88580.3</v>
      </c>
      <c r="M19" s="48">
        <v>88580.3</v>
      </c>
      <c r="N19" s="48">
        <v>88580.3</v>
      </c>
      <c r="O19" s="48">
        <v>88580.3</v>
      </c>
      <c r="P19" s="48">
        <v>88580.3</v>
      </c>
      <c r="Q19" s="48">
        <v>88580.3</v>
      </c>
      <c r="R19" s="48" t="s">
        <v>19</v>
      </c>
      <c r="S19" s="48" t="s">
        <v>19</v>
      </c>
      <c r="T19" s="48">
        <v>35360</v>
      </c>
      <c r="U19" s="48">
        <v>35360</v>
      </c>
      <c r="V19" s="53">
        <v>35650</v>
      </c>
      <c r="W19" s="53">
        <v>36974.400000000001</v>
      </c>
      <c r="X19" s="53">
        <v>37200</v>
      </c>
      <c r="Y19" s="53">
        <v>37300</v>
      </c>
      <c r="Z19" s="53">
        <v>37300</v>
      </c>
      <c r="AA19" s="48" t="s">
        <v>19</v>
      </c>
      <c r="AB19" s="48" t="s">
        <v>19</v>
      </c>
      <c r="AC19" s="48">
        <f t="shared" si="0"/>
        <v>39.918582348445419</v>
      </c>
      <c r="AD19" s="48">
        <f t="shared" si="0"/>
        <v>39.918582348445419</v>
      </c>
      <c r="AE19" s="48">
        <f t="shared" si="0"/>
        <v>40.24596891182351</v>
      </c>
      <c r="AF19" s="48">
        <f t="shared" si="0"/>
        <v>41.741109479195714</v>
      </c>
      <c r="AG19" s="48">
        <f t="shared" si="0"/>
        <v>41.99579364712018</v>
      </c>
      <c r="AH19" s="48">
        <f t="shared" si="0"/>
        <v>42.108685565526422</v>
      </c>
      <c r="AI19" s="48">
        <f t="shared" si="0"/>
        <v>42.108685565526422</v>
      </c>
      <c r="AJ19" s="48" t="s">
        <v>19</v>
      </c>
      <c r="AK19" s="48" t="s">
        <v>19</v>
      </c>
      <c r="AL19" s="48">
        <v>44000</v>
      </c>
      <c r="AM19" s="48">
        <v>44000</v>
      </c>
      <c r="AN19" s="48">
        <v>44000</v>
      </c>
      <c r="AO19" s="48">
        <v>44000</v>
      </c>
      <c r="AP19" s="48">
        <v>44000</v>
      </c>
      <c r="AQ19" s="48">
        <v>44000</v>
      </c>
      <c r="AR19" s="48">
        <v>44000</v>
      </c>
      <c r="AS19" s="48">
        <v>44000</v>
      </c>
      <c r="AT19" s="48">
        <v>44000</v>
      </c>
      <c r="AU19" s="48">
        <v>44000</v>
      </c>
      <c r="AV19" s="48">
        <v>44000</v>
      </c>
      <c r="AW19" s="48">
        <v>44000</v>
      </c>
      <c r="AX19" s="48">
        <v>44000</v>
      </c>
      <c r="AY19" s="48" t="s">
        <v>19</v>
      </c>
      <c r="AZ19" s="48">
        <v>1400</v>
      </c>
      <c r="BA19" s="48">
        <v>1570</v>
      </c>
      <c r="BB19" s="48">
        <v>1600</v>
      </c>
      <c r="BC19" s="48">
        <v>1729.67</v>
      </c>
      <c r="BD19" s="48">
        <v>1660</v>
      </c>
      <c r="BE19" s="48">
        <v>1660</v>
      </c>
      <c r="BF19" s="48">
        <v>1660</v>
      </c>
      <c r="BG19" s="48">
        <v>1650</v>
      </c>
      <c r="BH19" s="48">
        <v>1648.7</v>
      </c>
      <c r="BI19" s="48">
        <v>1700</v>
      </c>
      <c r="BJ19" s="48">
        <v>1700</v>
      </c>
      <c r="BK19" s="48">
        <v>1700</v>
      </c>
      <c r="BL19" s="48" t="s">
        <v>19</v>
      </c>
      <c r="BM19" s="48" t="s">
        <v>19</v>
      </c>
      <c r="BN19" s="48">
        <v>24000</v>
      </c>
      <c r="BO19" s="48">
        <v>24000</v>
      </c>
      <c r="BP19" s="48">
        <v>24000</v>
      </c>
      <c r="BQ19" s="48">
        <v>24000</v>
      </c>
      <c r="BR19" s="48">
        <v>24000</v>
      </c>
      <c r="BS19" s="48">
        <v>24000</v>
      </c>
      <c r="BT19" s="48">
        <v>24000</v>
      </c>
      <c r="BU19" s="48">
        <v>24000</v>
      </c>
      <c r="BV19" s="48">
        <v>24000</v>
      </c>
      <c r="BW19" s="48">
        <v>24000</v>
      </c>
      <c r="BX19" s="48">
        <v>24000</v>
      </c>
      <c r="BY19" s="48">
        <v>24000</v>
      </c>
      <c r="BZ19" s="48" t="s">
        <v>19</v>
      </c>
      <c r="CA19" s="48" t="s">
        <v>19</v>
      </c>
      <c r="CB19" s="48">
        <v>32512</v>
      </c>
      <c r="CC19" s="48">
        <v>37709</v>
      </c>
      <c r="CD19" s="50">
        <v>40668</v>
      </c>
      <c r="CE19" s="50">
        <v>41916</v>
      </c>
      <c r="CF19" s="50">
        <v>43188</v>
      </c>
      <c r="CG19" s="50">
        <v>44485</v>
      </c>
      <c r="CH19" s="50">
        <v>44929</v>
      </c>
      <c r="CI19" s="50">
        <v>46159</v>
      </c>
      <c r="CJ19" s="48">
        <v>26646.666666666668</v>
      </c>
      <c r="CK19" s="48">
        <v>28867.666666666668</v>
      </c>
      <c r="CL19" s="48">
        <v>31418</v>
      </c>
      <c r="CM19" s="48">
        <v>32124</v>
      </c>
      <c r="CN19" s="48">
        <v>32856</v>
      </c>
      <c r="CO19" s="48">
        <v>33615</v>
      </c>
      <c r="CP19" s="48">
        <v>34399</v>
      </c>
      <c r="CQ19" s="48" t="s">
        <v>19</v>
      </c>
      <c r="CR19" s="51">
        <f t="shared" si="1"/>
        <v>81.959481627296597</v>
      </c>
      <c r="CS19" s="51">
        <f t="shared" si="1"/>
        <v>76.553784684469676</v>
      </c>
      <c r="CT19" s="51">
        <f t="shared" si="1"/>
        <v>77.254844103472024</v>
      </c>
      <c r="CU19" s="51">
        <f t="shared" si="1"/>
        <v>76.638992270254789</v>
      </c>
      <c r="CV19" s="51">
        <f t="shared" si="1"/>
        <v>76.076687968880236</v>
      </c>
      <c r="CW19" s="51">
        <f t="shared" si="1"/>
        <v>75.564797122625606</v>
      </c>
      <c r="CX19" s="51">
        <f t="shared" si="1"/>
        <v>76.5630216563912</v>
      </c>
      <c r="CY19" s="48" t="s">
        <v>19</v>
      </c>
      <c r="CZ19" s="2"/>
      <c r="DA19" s="2"/>
    </row>
    <row r="20" spans="1:105" x14ac:dyDescent="0.25">
      <c r="A20" s="47" t="s">
        <v>32</v>
      </c>
      <c r="B20" s="48">
        <v>75261</v>
      </c>
      <c r="C20" s="48">
        <v>75261</v>
      </c>
      <c r="D20" s="48">
        <v>75261</v>
      </c>
      <c r="E20" s="48">
        <v>75261</v>
      </c>
      <c r="F20" s="48">
        <v>75261</v>
      </c>
      <c r="G20" s="48">
        <v>75261</v>
      </c>
      <c r="H20" s="48">
        <v>75261</v>
      </c>
      <c r="I20" s="48">
        <v>75261</v>
      </c>
      <c r="J20" s="48">
        <v>75261</v>
      </c>
      <c r="K20" s="48">
        <v>74339</v>
      </c>
      <c r="L20" s="48">
        <v>74339</v>
      </c>
      <c r="M20" s="48">
        <v>74339</v>
      </c>
      <c r="N20" s="48">
        <v>74339</v>
      </c>
      <c r="O20" s="48">
        <v>74339</v>
      </c>
      <c r="P20" s="48">
        <v>74339</v>
      </c>
      <c r="Q20" s="48">
        <v>74339</v>
      </c>
      <c r="R20" s="48" t="s">
        <v>19</v>
      </c>
      <c r="S20" s="48" t="s">
        <v>19</v>
      </c>
      <c r="T20" s="48">
        <v>22762</v>
      </c>
      <c r="U20" s="48">
        <v>23048</v>
      </c>
      <c r="V20" s="53">
        <v>22984</v>
      </c>
      <c r="W20" s="53">
        <v>23087</v>
      </c>
      <c r="X20" s="53">
        <v>23385</v>
      </c>
      <c r="Y20" s="53">
        <v>23735</v>
      </c>
      <c r="Z20" s="53">
        <v>23435</v>
      </c>
      <c r="AA20" s="48" t="s">
        <v>19</v>
      </c>
      <c r="AB20" s="48" t="s">
        <v>19</v>
      </c>
      <c r="AC20" s="48">
        <f t="shared" si="0"/>
        <v>30.61919046530085</v>
      </c>
      <c r="AD20" s="48">
        <f t="shared" si="0"/>
        <v>31.003914499791495</v>
      </c>
      <c r="AE20" s="48">
        <f t="shared" si="0"/>
        <v>30.917822408157225</v>
      </c>
      <c r="AF20" s="48">
        <f t="shared" si="0"/>
        <v>31.056376868131128</v>
      </c>
      <c r="AG20" s="48">
        <f t="shared" si="0"/>
        <v>31.457243169803199</v>
      </c>
      <c r="AH20" s="48">
        <f t="shared" si="0"/>
        <v>31.928059295928112</v>
      </c>
      <c r="AI20" s="48">
        <f t="shared" si="0"/>
        <v>31.524502616392471</v>
      </c>
      <c r="AJ20" s="48" t="s">
        <v>19</v>
      </c>
      <c r="AK20" s="48" t="s">
        <v>19</v>
      </c>
      <c r="AL20" s="48">
        <v>2816</v>
      </c>
      <c r="AM20" s="48">
        <v>2722</v>
      </c>
      <c r="AN20" s="48">
        <v>2582</v>
      </c>
      <c r="AO20" s="48">
        <v>2874</v>
      </c>
      <c r="AP20" s="48">
        <v>2862</v>
      </c>
      <c r="AQ20" s="48">
        <v>2727</v>
      </c>
      <c r="AR20" s="48">
        <v>3013</v>
      </c>
      <c r="AS20" s="48">
        <v>2949</v>
      </c>
      <c r="AT20" s="48">
        <v>3052</v>
      </c>
      <c r="AU20" s="53">
        <v>3350</v>
      </c>
      <c r="AV20" s="53">
        <v>3700</v>
      </c>
      <c r="AW20" s="53">
        <v>3400</v>
      </c>
      <c r="AX20" s="48" t="s">
        <v>19</v>
      </c>
      <c r="AY20" s="48" t="s">
        <v>19</v>
      </c>
      <c r="AZ20" s="48">
        <v>32</v>
      </c>
      <c r="BA20" s="48">
        <v>33</v>
      </c>
      <c r="BB20" s="48">
        <v>34</v>
      </c>
      <c r="BC20" s="48">
        <v>35</v>
      </c>
      <c r="BD20" s="48">
        <v>35</v>
      </c>
      <c r="BE20" s="48">
        <v>35</v>
      </c>
      <c r="BF20" s="48">
        <v>35</v>
      </c>
      <c r="BG20" s="48">
        <v>35</v>
      </c>
      <c r="BH20" s="48">
        <v>35</v>
      </c>
      <c r="BI20" s="48">
        <v>35</v>
      </c>
      <c r="BJ20" s="48">
        <v>35</v>
      </c>
      <c r="BK20" s="48">
        <v>35</v>
      </c>
      <c r="BL20" s="48" t="s">
        <v>19</v>
      </c>
      <c r="BM20" s="48" t="s">
        <v>19</v>
      </c>
      <c r="BN20" s="48">
        <v>19650</v>
      </c>
      <c r="BO20" s="48">
        <v>19800</v>
      </c>
      <c r="BP20" s="48">
        <v>20000</v>
      </c>
      <c r="BQ20" s="48">
        <v>20000</v>
      </c>
      <c r="BR20" s="48">
        <v>20000</v>
      </c>
      <c r="BS20" s="48">
        <v>20000</v>
      </c>
      <c r="BT20" s="48">
        <v>20000</v>
      </c>
      <c r="BU20" s="48">
        <v>20000</v>
      </c>
      <c r="BV20" s="48">
        <v>20000</v>
      </c>
      <c r="BW20" s="48">
        <v>20000</v>
      </c>
      <c r="BX20" s="48">
        <v>20000</v>
      </c>
      <c r="BY20" s="48">
        <v>20000</v>
      </c>
      <c r="BZ20" s="48" t="s">
        <v>19</v>
      </c>
      <c r="CA20" s="48" t="s">
        <v>19</v>
      </c>
      <c r="CB20" s="48">
        <v>9940.7369999999992</v>
      </c>
      <c r="CC20" s="48">
        <v>11091.666666666666</v>
      </c>
      <c r="CD20" s="50">
        <v>12526</v>
      </c>
      <c r="CE20" s="50">
        <v>12897</v>
      </c>
      <c r="CF20" s="50">
        <v>13300</v>
      </c>
      <c r="CG20" s="50">
        <v>13719</v>
      </c>
      <c r="CH20" s="50">
        <v>14145</v>
      </c>
      <c r="CI20" s="50">
        <v>14580</v>
      </c>
      <c r="CJ20" s="48">
        <v>7050</v>
      </c>
      <c r="CK20" s="48">
        <v>7488.666666666667</v>
      </c>
      <c r="CL20" s="48">
        <v>7982</v>
      </c>
      <c r="CM20" s="48">
        <v>8126</v>
      </c>
      <c r="CN20" s="48">
        <v>8278</v>
      </c>
      <c r="CO20" s="48">
        <v>8439</v>
      </c>
      <c r="CP20" s="48">
        <v>8607</v>
      </c>
      <c r="CQ20" s="48" t="s">
        <v>19</v>
      </c>
      <c r="CR20" s="51">
        <f t="shared" si="1"/>
        <v>70.920294943926194</v>
      </c>
      <c r="CS20" s="51">
        <f t="shared" si="1"/>
        <v>67.516153268219398</v>
      </c>
      <c r="CT20" s="51">
        <f t="shared" si="1"/>
        <v>63.723455213156633</v>
      </c>
      <c r="CU20" s="51">
        <f t="shared" si="1"/>
        <v>63.006900829650306</v>
      </c>
      <c r="CV20" s="51">
        <f t="shared" si="1"/>
        <v>62.240601503759393</v>
      </c>
      <c r="CW20" s="51">
        <f t="shared" si="1"/>
        <v>61.513229827246882</v>
      </c>
      <c r="CX20" s="51">
        <f t="shared" si="1"/>
        <v>60.84835630965005</v>
      </c>
      <c r="CY20" s="48" t="s">
        <v>19</v>
      </c>
      <c r="CZ20" s="3"/>
    </row>
    <row r="21" spans="1:105" s="54" customFormat="1" x14ac:dyDescent="0.25">
      <c r="A21" s="47" t="s">
        <v>33</v>
      </c>
      <c r="B21" s="48">
        <v>39076</v>
      </c>
      <c r="C21" s="48">
        <v>39076</v>
      </c>
      <c r="D21" s="48">
        <v>39076</v>
      </c>
      <c r="E21" s="48">
        <v>39076</v>
      </c>
      <c r="F21" s="48">
        <v>39076</v>
      </c>
      <c r="G21" s="48">
        <v>39076</v>
      </c>
      <c r="H21" s="48">
        <v>39076</v>
      </c>
      <c r="I21" s="48">
        <v>39076</v>
      </c>
      <c r="J21" s="48">
        <v>39076</v>
      </c>
      <c r="K21" s="48">
        <v>38685</v>
      </c>
      <c r="L21" s="48">
        <v>38685</v>
      </c>
      <c r="M21" s="48">
        <v>38685</v>
      </c>
      <c r="N21" s="48">
        <v>38685</v>
      </c>
      <c r="O21" s="48">
        <v>38685</v>
      </c>
      <c r="P21" s="48">
        <v>38685</v>
      </c>
      <c r="Q21" s="48">
        <v>38685</v>
      </c>
      <c r="R21" s="48">
        <v>38685</v>
      </c>
      <c r="S21" s="48">
        <v>38685</v>
      </c>
      <c r="T21" s="48">
        <v>16100</v>
      </c>
      <c r="U21" s="48">
        <v>16250</v>
      </c>
      <c r="V21" s="48">
        <v>16250</v>
      </c>
      <c r="W21" s="48">
        <v>16450</v>
      </c>
      <c r="X21" s="48">
        <v>16320</v>
      </c>
      <c r="Y21" s="48">
        <v>16320</v>
      </c>
      <c r="Z21" s="48">
        <v>16320</v>
      </c>
      <c r="AA21" s="48">
        <v>16320</v>
      </c>
      <c r="AB21" s="48">
        <v>16320</v>
      </c>
      <c r="AC21" s="48">
        <f t="shared" si="0"/>
        <v>41.618198268062557</v>
      </c>
      <c r="AD21" s="48">
        <f t="shared" si="0"/>
        <v>42.005945456895439</v>
      </c>
      <c r="AE21" s="48">
        <f t="shared" si="0"/>
        <v>42.005945456895439</v>
      </c>
      <c r="AF21" s="48">
        <f t="shared" si="0"/>
        <v>42.522941708672612</v>
      </c>
      <c r="AG21" s="48">
        <f t="shared" si="0"/>
        <v>42.186894145017447</v>
      </c>
      <c r="AH21" s="48">
        <f t="shared" si="0"/>
        <v>42.186894145017447</v>
      </c>
      <c r="AI21" s="48">
        <f t="shared" si="0"/>
        <v>42.186894145017447</v>
      </c>
      <c r="AJ21" s="48">
        <f>AI21</f>
        <v>42.186894145017447</v>
      </c>
      <c r="AK21" s="48">
        <f>AJ21</f>
        <v>42.186894145017447</v>
      </c>
      <c r="AL21" s="48">
        <v>3580</v>
      </c>
      <c r="AM21" s="48">
        <v>3580</v>
      </c>
      <c r="AN21" s="48">
        <v>3630</v>
      </c>
      <c r="AO21" s="48">
        <v>3630</v>
      </c>
      <c r="AP21" s="48">
        <v>3780</v>
      </c>
      <c r="AQ21" s="48">
        <v>3880</v>
      </c>
      <c r="AR21" s="48">
        <v>4030</v>
      </c>
      <c r="AS21" s="48">
        <v>4030</v>
      </c>
      <c r="AT21" s="48">
        <v>4230</v>
      </c>
      <c r="AU21" s="48">
        <v>4100</v>
      </c>
      <c r="AV21" s="48">
        <v>4100</v>
      </c>
      <c r="AW21" s="48">
        <v>4100</v>
      </c>
      <c r="AX21" s="48">
        <v>4100</v>
      </c>
      <c r="AY21" s="48">
        <v>4100</v>
      </c>
      <c r="AZ21" s="48">
        <v>120</v>
      </c>
      <c r="BA21" s="48">
        <v>120</v>
      </c>
      <c r="BB21" s="48">
        <v>120</v>
      </c>
      <c r="BC21" s="48">
        <v>120</v>
      </c>
      <c r="BD21" s="48">
        <v>120</v>
      </c>
      <c r="BE21" s="48">
        <v>120</v>
      </c>
      <c r="BF21" s="48">
        <v>120</v>
      </c>
      <c r="BG21" s="48">
        <v>120</v>
      </c>
      <c r="BH21" s="48">
        <v>120</v>
      </c>
      <c r="BI21" s="48">
        <v>120</v>
      </c>
      <c r="BJ21" s="48">
        <v>120</v>
      </c>
      <c r="BK21" s="48">
        <v>120</v>
      </c>
      <c r="BL21" s="48">
        <v>120</v>
      </c>
      <c r="BM21" s="48">
        <v>120</v>
      </c>
      <c r="BN21" s="48">
        <v>11360</v>
      </c>
      <c r="BO21" s="48">
        <v>11540</v>
      </c>
      <c r="BP21" s="48">
        <v>11720</v>
      </c>
      <c r="BQ21" s="48">
        <v>11900</v>
      </c>
      <c r="BR21" s="48">
        <v>12100</v>
      </c>
      <c r="BS21" s="48">
        <v>12100</v>
      </c>
      <c r="BT21" s="48">
        <v>12100</v>
      </c>
      <c r="BU21" s="48">
        <v>12100</v>
      </c>
      <c r="BV21" s="48">
        <v>12100</v>
      </c>
      <c r="BW21" s="48">
        <v>12100</v>
      </c>
      <c r="BX21" s="48">
        <v>12100</v>
      </c>
      <c r="BY21" s="48">
        <v>12100</v>
      </c>
      <c r="BZ21" s="48">
        <v>12100</v>
      </c>
      <c r="CA21" s="48">
        <v>12100</v>
      </c>
      <c r="CB21" s="48">
        <v>12442.333333333334</v>
      </c>
      <c r="CC21" s="48">
        <v>11858.333333333334</v>
      </c>
      <c r="CD21" s="50">
        <v>12122</v>
      </c>
      <c r="CE21" s="50">
        <v>12231</v>
      </c>
      <c r="CF21" s="50">
        <v>12336</v>
      </c>
      <c r="CG21" s="50">
        <v>12754</v>
      </c>
      <c r="CH21" s="50">
        <v>13061</v>
      </c>
      <c r="CI21" s="50">
        <v>13192</v>
      </c>
      <c r="CJ21" s="48">
        <v>7859</v>
      </c>
      <c r="CK21" s="48">
        <v>7590.666666666667</v>
      </c>
      <c r="CL21" s="48">
        <v>7174</v>
      </c>
      <c r="CM21" s="48">
        <v>7106</v>
      </c>
      <c r="CN21" s="48">
        <v>7079</v>
      </c>
      <c r="CO21" s="48">
        <v>7098</v>
      </c>
      <c r="CP21" s="48">
        <v>7155</v>
      </c>
      <c r="CQ21" s="48">
        <v>7155</v>
      </c>
      <c r="CR21" s="51">
        <f t="shared" si="1"/>
        <v>63.163393790017942</v>
      </c>
      <c r="CS21" s="51">
        <f t="shared" si="1"/>
        <v>64.011243851018975</v>
      </c>
      <c r="CT21" s="51">
        <f t="shared" si="1"/>
        <v>59.181653192542484</v>
      </c>
      <c r="CU21" s="51">
        <f t="shared" si="1"/>
        <v>58.098274875316811</v>
      </c>
      <c r="CV21" s="51">
        <f t="shared" si="1"/>
        <v>57.384889753566796</v>
      </c>
      <c r="CW21" s="51">
        <f t="shared" si="1"/>
        <v>55.65312843029637</v>
      </c>
      <c r="CX21" s="51">
        <f t="shared" si="1"/>
        <v>54.781410305489629</v>
      </c>
      <c r="CY21" s="51">
        <f t="shared" si="1"/>
        <v>54.237416616130986</v>
      </c>
      <c r="CZ21" s="3"/>
    </row>
    <row r="22" spans="1:105" x14ac:dyDescent="0.25">
      <c r="A22" s="47" t="s">
        <v>34</v>
      </c>
      <c r="B22" s="48">
        <f t="shared" ref="B22:H22" si="2">SUM(B7:B21)</f>
        <v>986246.3</v>
      </c>
      <c r="C22" s="48">
        <f t="shared" si="2"/>
        <v>986246.3</v>
      </c>
      <c r="D22" s="48">
        <f t="shared" si="2"/>
        <v>986246.3</v>
      </c>
      <c r="E22" s="48">
        <f t="shared" si="2"/>
        <v>986227.8</v>
      </c>
      <c r="F22" s="48">
        <f t="shared" si="2"/>
        <v>986246.3</v>
      </c>
      <c r="G22" s="48">
        <f t="shared" si="2"/>
        <v>986246.3</v>
      </c>
      <c r="H22" s="48">
        <f t="shared" si="2"/>
        <v>986246.3</v>
      </c>
      <c r="I22" s="48"/>
      <c r="J22" s="48"/>
      <c r="K22" s="48">
        <f t="shared" ref="K22:Q22" si="3">SUM(K7:K21)</f>
        <v>964515.3</v>
      </c>
      <c r="L22" s="48">
        <f t="shared" si="3"/>
        <v>964515.3</v>
      </c>
      <c r="M22" s="48">
        <f t="shared" si="3"/>
        <v>964515.3</v>
      </c>
      <c r="N22" s="48">
        <f t="shared" si="3"/>
        <v>964613.9</v>
      </c>
      <c r="O22" s="48">
        <f t="shared" si="3"/>
        <v>964515.3</v>
      </c>
      <c r="P22" s="48">
        <f t="shared" si="3"/>
        <v>964515.3</v>
      </c>
      <c r="Q22" s="48">
        <f t="shared" si="3"/>
        <v>964515.3</v>
      </c>
      <c r="R22" s="48"/>
      <c r="S22" s="48"/>
      <c r="T22" s="48">
        <f>SUM(T7:T21)</f>
        <v>417970.5</v>
      </c>
      <c r="U22" s="48">
        <f>SUM(U7:U21)</f>
        <v>418192</v>
      </c>
      <c r="V22" s="48">
        <f>SUM(V7:V21)</f>
        <v>418272</v>
      </c>
      <c r="W22" s="48">
        <f t="shared" ref="W22:CC22" si="4">SUM(W7:W21)</f>
        <v>420848.4</v>
      </c>
      <c r="X22" s="48">
        <f t="shared" si="4"/>
        <v>422584</v>
      </c>
      <c r="Y22" s="48">
        <f t="shared" si="4"/>
        <v>423083</v>
      </c>
      <c r="Z22" s="48">
        <f t="shared" si="4"/>
        <v>422245</v>
      </c>
      <c r="AA22" s="48"/>
      <c r="AB22" s="48"/>
      <c r="AC22" s="48">
        <f t="shared" si="0"/>
        <v>43.334771361325217</v>
      </c>
      <c r="AD22" s="48">
        <f t="shared" si="0"/>
        <v>43.357736264007421</v>
      </c>
      <c r="AE22" s="48">
        <f t="shared" si="0"/>
        <v>43.366030585517926</v>
      </c>
      <c r="AF22" s="48">
        <f t="shared" si="0"/>
        <v>43.628689157392401</v>
      </c>
      <c r="AG22" s="48">
        <f t="shared" si="0"/>
        <v>43.813094514934079</v>
      </c>
      <c r="AH22" s="48">
        <f t="shared" si="0"/>
        <v>43.864830345355848</v>
      </c>
      <c r="AI22" s="48">
        <f t="shared" si="0"/>
        <v>43.777947327533319</v>
      </c>
      <c r="AJ22" s="48"/>
      <c r="AK22" s="48"/>
      <c r="AL22" s="48">
        <f t="shared" si="4"/>
        <v>85223</v>
      </c>
      <c r="AM22" s="48">
        <f t="shared" si="4"/>
        <v>85103</v>
      </c>
      <c r="AN22" s="48">
        <f t="shared" si="4"/>
        <v>85591</v>
      </c>
      <c r="AO22" s="48">
        <f t="shared" si="4"/>
        <v>86131</v>
      </c>
      <c r="AP22" s="48">
        <f t="shared" si="4"/>
        <v>86108</v>
      </c>
      <c r="AQ22" s="48">
        <f t="shared" si="4"/>
        <v>86123</v>
      </c>
      <c r="AR22" s="48">
        <f t="shared" si="4"/>
        <v>86322</v>
      </c>
      <c r="AS22" s="48">
        <f t="shared" si="4"/>
        <v>86046</v>
      </c>
      <c r="AT22" s="48">
        <f t="shared" si="4"/>
        <v>87328</v>
      </c>
      <c r="AU22" s="48">
        <f t="shared" si="4"/>
        <v>88807</v>
      </c>
      <c r="AV22" s="48">
        <f t="shared" si="4"/>
        <v>89170</v>
      </c>
      <c r="AW22" s="48">
        <f t="shared" si="4"/>
        <v>88354</v>
      </c>
      <c r="AX22" s="48"/>
      <c r="AY22" s="48"/>
      <c r="AZ22" s="48">
        <f t="shared" si="4"/>
        <v>4036</v>
      </c>
      <c r="BA22" s="48">
        <f t="shared" si="4"/>
        <v>4173</v>
      </c>
      <c r="BB22" s="48">
        <f t="shared" si="4"/>
        <v>4194</v>
      </c>
      <c r="BC22" s="48">
        <f t="shared" si="4"/>
        <v>4325.67</v>
      </c>
      <c r="BD22" s="48">
        <f t="shared" si="4"/>
        <v>4236</v>
      </c>
      <c r="BE22" s="48">
        <f t="shared" si="4"/>
        <v>4237.5</v>
      </c>
      <c r="BF22" s="48">
        <f t="shared" si="4"/>
        <v>4224</v>
      </c>
      <c r="BG22" s="48">
        <f t="shared" si="4"/>
        <v>4216</v>
      </c>
      <c r="BH22" s="48">
        <f t="shared" si="4"/>
        <v>4182.7</v>
      </c>
      <c r="BI22" s="48">
        <f t="shared" si="4"/>
        <v>4265</v>
      </c>
      <c r="BJ22" s="48">
        <f t="shared" si="4"/>
        <v>4301</v>
      </c>
      <c r="BK22" s="48">
        <f t="shared" si="4"/>
        <v>4279</v>
      </c>
      <c r="BL22" s="48"/>
      <c r="BM22" s="48"/>
      <c r="BN22" s="48">
        <f t="shared" si="4"/>
        <v>360527</v>
      </c>
      <c r="BO22" s="48">
        <f t="shared" si="4"/>
        <v>361150</v>
      </c>
      <c r="BP22" s="48">
        <f t="shared" si="4"/>
        <v>361530</v>
      </c>
      <c r="BQ22" s="48">
        <f t="shared" si="4"/>
        <v>361710</v>
      </c>
      <c r="BR22" s="48">
        <f t="shared" si="4"/>
        <v>361910</v>
      </c>
      <c r="BS22" s="48">
        <f t="shared" si="4"/>
        <v>361910</v>
      </c>
      <c r="BT22" s="48">
        <f t="shared" si="4"/>
        <v>361946</v>
      </c>
      <c r="BU22" s="48">
        <f t="shared" si="4"/>
        <v>362010</v>
      </c>
      <c r="BV22" s="48">
        <f t="shared" si="4"/>
        <v>362012</v>
      </c>
      <c r="BW22" s="48">
        <f t="shared" si="4"/>
        <v>362012</v>
      </c>
      <c r="BX22" s="48">
        <f t="shared" si="4"/>
        <v>362032</v>
      </c>
      <c r="BY22" s="48">
        <f t="shared" si="4"/>
        <v>362032</v>
      </c>
      <c r="BZ22" s="48">
        <f t="shared" si="4"/>
        <v>56100</v>
      </c>
      <c r="CA22" s="48"/>
      <c r="CB22" s="55">
        <f t="shared" si="4"/>
        <v>218099.73700000002</v>
      </c>
      <c r="CC22" s="55">
        <f t="shared" si="4"/>
        <v>236705.38337715241</v>
      </c>
      <c r="CD22" s="50">
        <v>258515.81445898552</v>
      </c>
      <c r="CE22" s="50">
        <v>265093.04155990272</v>
      </c>
      <c r="CF22" s="50">
        <v>271173.25716672919</v>
      </c>
      <c r="CG22" s="50">
        <v>278348.59400000004</v>
      </c>
      <c r="CH22" s="50">
        <v>284806.9235723163</v>
      </c>
      <c r="CI22" s="50">
        <v>292048.06110616506</v>
      </c>
      <c r="CJ22" s="48">
        <f t="shared" ref="CJ22:CP22" si="5">SUM(CJ7:CJ21)</f>
        <v>126266.33333333334</v>
      </c>
      <c r="CK22" s="48">
        <f t="shared" si="5"/>
        <v>135465.00000000003</v>
      </c>
      <c r="CL22" s="48">
        <f t="shared" si="5"/>
        <v>145164</v>
      </c>
      <c r="CM22" s="48">
        <f t="shared" si="5"/>
        <v>147719</v>
      </c>
      <c r="CN22" s="48">
        <f t="shared" si="5"/>
        <v>150361</v>
      </c>
      <c r="CO22" s="48">
        <f t="shared" si="5"/>
        <v>153206</v>
      </c>
      <c r="CP22" s="48">
        <f t="shared" si="5"/>
        <v>156020</v>
      </c>
      <c r="CQ22" s="48"/>
      <c r="CR22" s="51">
        <f t="shared" si="1"/>
        <v>57.893849424189504</v>
      </c>
      <c r="CS22" s="51">
        <f t="shared" si="1"/>
        <v>57.229370142443315</v>
      </c>
      <c r="CT22" s="51">
        <f t="shared" si="1"/>
        <v>56.152850959541901</v>
      </c>
      <c r="CU22" s="51">
        <f t="shared" si="1"/>
        <v>55.723454350505882</v>
      </c>
      <c r="CV22" s="51">
        <f t="shared" si="1"/>
        <v>55.448314325313973</v>
      </c>
      <c r="CW22" s="51">
        <f t="shared" si="1"/>
        <v>55.041054024508554</v>
      </c>
      <c r="CX22" s="51">
        <f t="shared" si="1"/>
        <v>54.78097162914807</v>
      </c>
      <c r="CY22" s="48" t="s">
        <v>19</v>
      </c>
      <c r="CZ22" s="3"/>
    </row>
    <row r="23" spans="1:105" x14ac:dyDescent="0.25">
      <c r="A23" s="56"/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2"/>
      <c r="X23" s="2"/>
      <c r="Y23" s="2"/>
      <c r="Z23" s="2"/>
      <c r="AA23" s="57"/>
      <c r="AB23" s="57"/>
      <c r="AC23" s="2"/>
      <c r="AD23" s="2"/>
      <c r="AE23" s="2"/>
      <c r="AF23" s="2"/>
      <c r="AG23" s="2"/>
      <c r="AH23" s="2"/>
      <c r="AI23" s="2"/>
      <c r="AJ23" s="57"/>
      <c r="AK23" s="57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57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57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57"/>
      <c r="CB23" s="2"/>
      <c r="CC23" s="2"/>
      <c r="CD23" s="2"/>
      <c r="CE23" s="2"/>
      <c r="CF23" s="2"/>
      <c r="CG23" s="2"/>
      <c r="CH23" s="2"/>
      <c r="CI23" s="57"/>
      <c r="CJ23" s="58"/>
      <c r="CK23" s="2"/>
      <c r="CL23" s="2"/>
      <c r="CM23" s="2"/>
      <c r="CN23" s="2"/>
      <c r="CO23" s="2"/>
      <c r="CP23" s="2"/>
      <c r="CQ23" s="57"/>
      <c r="CR23" s="2"/>
      <c r="CS23" s="2"/>
      <c r="CT23" s="2"/>
      <c r="CU23" s="2"/>
      <c r="CV23" s="2"/>
      <c r="CW23" s="2"/>
      <c r="CX23" s="2"/>
      <c r="CY23" s="57"/>
      <c r="CZ23" s="3"/>
    </row>
    <row r="24" spans="1:105" x14ac:dyDescent="0.25">
      <c r="B24" s="59"/>
      <c r="C24" s="2"/>
      <c r="D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57"/>
      <c r="W24" s="57"/>
      <c r="X24" s="57"/>
      <c r="Y24" s="57"/>
      <c r="Z24" s="57"/>
      <c r="AA24" s="2"/>
      <c r="AB24" s="2"/>
      <c r="AC24" s="57"/>
      <c r="AD24" s="57"/>
      <c r="AE24" s="57"/>
      <c r="AF24" s="57"/>
      <c r="AG24" s="57"/>
      <c r="AH24" s="57"/>
      <c r="AI24" s="57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3"/>
    </row>
    <row r="25" spans="1:105" x14ac:dyDescent="0.25">
      <c r="A25" s="61" t="s">
        <v>35</v>
      </c>
      <c r="B25" s="62"/>
      <c r="C25" s="4" t="s">
        <v>36</v>
      </c>
      <c r="D25" s="2"/>
      <c r="H25" s="2"/>
      <c r="I25" s="2"/>
      <c r="J25" s="2"/>
      <c r="K25" s="2"/>
      <c r="L25" s="2"/>
      <c r="M25" s="2"/>
      <c r="N25" s="62"/>
      <c r="O25" s="62"/>
      <c r="P25" s="62"/>
      <c r="Q25" s="62"/>
      <c r="R25" s="2"/>
      <c r="S25" s="2"/>
      <c r="T25" s="62"/>
      <c r="U25" s="62"/>
      <c r="V25" s="63" t="s">
        <v>37</v>
      </c>
      <c r="AA25" s="2"/>
      <c r="AB25" s="2"/>
      <c r="AF25" s="57"/>
      <c r="AG25" s="57"/>
      <c r="AH25" s="57"/>
      <c r="AI25" s="57"/>
      <c r="AJ25" s="2"/>
      <c r="AK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3"/>
    </row>
    <row r="26" spans="1:105" x14ac:dyDescent="0.25">
      <c r="A26" s="2"/>
      <c r="B26" s="59"/>
      <c r="C26" s="2"/>
      <c r="D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3"/>
    </row>
    <row r="27" spans="1:105" x14ac:dyDescent="0.25">
      <c r="A27" s="2"/>
      <c r="B27" s="59"/>
      <c r="C27" s="2" t="s">
        <v>38</v>
      </c>
      <c r="D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3"/>
    </row>
    <row r="28" spans="1:105" x14ac:dyDescent="0.25">
      <c r="A28" s="3"/>
      <c r="B28" s="59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64"/>
      <c r="O28" s="64"/>
      <c r="P28" s="64"/>
      <c r="Q28" s="64"/>
      <c r="R28" s="2"/>
      <c r="S28" s="2"/>
      <c r="T28" s="64"/>
      <c r="U28" s="64"/>
      <c r="V28" s="65"/>
      <c r="W28" s="3"/>
      <c r="X28" s="3"/>
      <c r="Y28" s="3"/>
      <c r="Z28" s="3"/>
      <c r="AA28" s="2"/>
      <c r="AB28" s="2"/>
      <c r="AC28" s="3"/>
      <c r="AD28" s="3"/>
      <c r="AE28" s="3"/>
      <c r="AF28" s="66"/>
      <c r="AG28" s="66"/>
      <c r="AH28" s="66"/>
      <c r="AI28" s="66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3"/>
    </row>
    <row r="29" spans="1:105" x14ac:dyDescent="0.25">
      <c r="A29" s="3"/>
      <c r="B29" s="2"/>
      <c r="C29" s="2"/>
      <c r="D29" s="2"/>
      <c r="E29" s="2"/>
      <c r="G29" s="2"/>
      <c r="H29" s="2"/>
      <c r="I29" s="2"/>
      <c r="J29" s="2"/>
      <c r="K29" s="2"/>
      <c r="L29" s="2"/>
      <c r="M29" s="2"/>
      <c r="N29" s="64"/>
      <c r="O29" s="64"/>
      <c r="P29" s="64"/>
      <c r="Q29" s="64"/>
      <c r="R29" s="2"/>
      <c r="S29" s="2"/>
      <c r="T29" s="64"/>
      <c r="U29" s="64"/>
      <c r="V29" s="65"/>
      <c r="W29" s="3"/>
      <c r="X29" s="3"/>
      <c r="Y29" s="3"/>
      <c r="Z29" s="3"/>
      <c r="AA29" s="2"/>
      <c r="AB29" s="2"/>
      <c r="AC29" s="3"/>
      <c r="AD29" s="3"/>
      <c r="AE29" s="3"/>
      <c r="AF29" s="66"/>
      <c r="AG29" s="66"/>
      <c r="AH29" s="66"/>
      <c r="AI29" s="66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3"/>
    </row>
    <row r="30" spans="1:105" x14ac:dyDescent="0.25">
      <c r="A30" s="3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64"/>
      <c r="O30" s="64"/>
      <c r="P30" s="64"/>
      <c r="Q30" s="64"/>
      <c r="R30" s="2"/>
      <c r="S30" s="2"/>
      <c r="T30" s="64"/>
      <c r="U30" s="64"/>
      <c r="V30" s="65"/>
      <c r="W30" s="56"/>
      <c r="X30" s="56"/>
      <c r="Y30" s="56"/>
      <c r="Z30" s="56"/>
      <c r="AA30" s="2"/>
      <c r="AB30" s="2"/>
      <c r="AC30" s="56"/>
      <c r="AD30" s="56"/>
      <c r="AE30" s="56"/>
      <c r="AF30" s="66"/>
      <c r="AG30" s="66"/>
      <c r="AH30" s="66"/>
      <c r="AI30" s="66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3"/>
    </row>
    <row r="31" spans="1:105" x14ac:dyDescent="0.25">
      <c r="A31" s="3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3"/>
      <c r="W31" s="67"/>
      <c r="X31" s="67"/>
      <c r="Y31" s="67"/>
      <c r="Z31" s="67"/>
      <c r="AA31" s="2"/>
      <c r="AB31" s="2"/>
      <c r="AC31" s="67"/>
      <c r="AD31" s="67"/>
      <c r="AE31" s="67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3"/>
    </row>
    <row r="32" spans="1:105" x14ac:dyDescent="0.25">
      <c r="A32" s="3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56"/>
      <c r="X32" s="56"/>
      <c r="Y32" s="56"/>
      <c r="Z32" s="56"/>
      <c r="AA32" s="2"/>
      <c r="AB32" s="2"/>
      <c r="AC32" s="56"/>
      <c r="AD32" s="56"/>
      <c r="AE32" s="56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3"/>
    </row>
    <row r="33" spans="1:104" x14ac:dyDescent="0.25">
      <c r="A33" s="3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3"/>
    </row>
    <row r="34" spans="1:104" x14ac:dyDescent="0.25">
      <c r="A34" s="3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3"/>
    </row>
    <row r="35" spans="1:104" x14ac:dyDescent="0.25">
      <c r="A35" s="3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3"/>
    </row>
    <row r="36" spans="1:104" x14ac:dyDescent="0.25">
      <c r="A36" s="3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3"/>
    </row>
    <row r="37" spans="1:104" x14ac:dyDescent="0.25">
      <c r="A37" s="3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3"/>
    </row>
    <row r="38" spans="1:104" x14ac:dyDescent="0.25">
      <c r="A38" s="3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3"/>
    </row>
    <row r="39" spans="1:104" x14ac:dyDescent="0.25">
      <c r="A39" s="3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3"/>
    </row>
    <row r="40" spans="1:104" x14ac:dyDescent="0.25">
      <c r="A40" s="3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3"/>
    </row>
    <row r="41" spans="1:104" x14ac:dyDescent="0.25">
      <c r="A41" s="3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3"/>
    </row>
    <row r="42" spans="1:104" x14ac:dyDescent="0.25">
      <c r="A42" s="3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3"/>
    </row>
    <row r="43" spans="1:104" x14ac:dyDescent="0.25">
      <c r="A43" s="3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3"/>
    </row>
    <row r="44" spans="1:104" x14ac:dyDescent="0.25">
      <c r="A44" s="3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3"/>
    </row>
    <row r="45" spans="1:104" x14ac:dyDescent="0.25">
      <c r="A45" s="3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3"/>
    </row>
    <row r="46" spans="1:104" x14ac:dyDescent="0.25">
      <c r="A46" s="3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3"/>
    </row>
    <row r="47" spans="1:104" x14ac:dyDescent="0.25">
      <c r="A47" s="3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3"/>
    </row>
    <row r="48" spans="1:104" x14ac:dyDescent="0.25">
      <c r="A48" s="3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3"/>
    </row>
    <row r="49" spans="1:104" x14ac:dyDescent="0.25">
      <c r="A49" s="3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3"/>
    </row>
    <row r="50" spans="1:104" x14ac:dyDescent="0.25">
      <c r="A50" s="3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3"/>
    </row>
    <row r="51" spans="1:104" x14ac:dyDescent="0.25">
      <c r="A51" s="3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3"/>
    </row>
    <row r="52" spans="1:104" x14ac:dyDescent="0.25">
      <c r="A52" s="3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3"/>
    </row>
    <row r="53" spans="1:104" x14ac:dyDescent="0.25">
      <c r="A53" s="3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3"/>
    </row>
    <row r="54" spans="1:104" x14ac:dyDescent="0.25">
      <c r="A54" s="3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3"/>
    </row>
    <row r="55" spans="1:104" x14ac:dyDescent="0.25">
      <c r="A55" s="3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3"/>
    </row>
    <row r="56" spans="1:104" x14ac:dyDescent="0.25">
      <c r="A56" s="3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3"/>
    </row>
    <row r="57" spans="1:104" x14ac:dyDescent="0.25">
      <c r="A57" s="3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3"/>
    </row>
    <row r="58" spans="1:104" x14ac:dyDescent="0.25">
      <c r="A58" s="3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3"/>
    </row>
    <row r="59" spans="1:104" x14ac:dyDescent="0.25">
      <c r="A59" s="3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3"/>
    </row>
    <row r="60" spans="1:104" x14ac:dyDescent="0.25">
      <c r="A60" s="3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3"/>
    </row>
    <row r="61" spans="1:104" x14ac:dyDescent="0.25">
      <c r="A61" s="3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3"/>
    </row>
  </sheetData>
  <mergeCells count="21">
    <mergeCell ref="CR5:CY5"/>
    <mergeCell ref="CR3:CY4"/>
    <mergeCell ref="T4:AK4"/>
    <mergeCell ref="AL4:AY4"/>
    <mergeCell ref="AZ4:BM4"/>
    <mergeCell ref="BN4:CA4"/>
    <mergeCell ref="B5:J5"/>
    <mergeCell ref="K5:S5"/>
    <mergeCell ref="T5:AB5"/>
    <mergeCell ref="AC5:AK5"/>
    <mergeCell ref="AL5:AY5"/>
    <mergeCell ref="A3:A6"/>
    <mergeCell ref="B3:J4"/>
    <mergeCell ref="K3:S4"/>
    <mergeCell ref="T3:CA3"/>
    <mergeCell ref="CB3:CI4"/>
    <mergeCell ref="CJ3:CQ4"/>
    <mergeCell ref="AZ5:BM5"/>
    <mergeCell ref="BN5:CA5"/>
    <mergeCell ref="CB5:CI5"/>
    <mergeCell ref="CJ5:CQ5"/>
  </mergeCells>
  <hyperlinks>
    <hyperlink ref="DB4" location="'Content Page'!B417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2015-03-05T14:13:00Z</dcterms:created>
  <dcterms:modified xsi:type="dcterms:W3CDTF">2015-03-05T14:13:00Z</dcterms:modified>
</cp:coreProperties>
</file>