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J51" i="1"/>
  <c r="I51" i="1"/>
  <c r="D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P49" i="1"/>
  <c r="P51" i="1" s="1"/>
  <c r="O49" i="1"/>
  <c r="O51" i="1" s="1"/>
  <c r="N49" i="1"/>
  <c r="N51" i="1" s="1"/>
  <c r="M49" i="1"/>
  <c r="M51" i="1" s="1"/>
  <c r="L49" i="1"/>
  <c r="K49" i="1"/>
  <c r="K51" i="1" s="1"/>
  <c r="J49" i="1"/>
  <c r="I49" i="1"/>
  <c r="H49" i="1"/>
  <c r="H51" i="1" s="1"/>
  <c r="G49" i="1"/>
  <c r="G51" i="1" s="1"/>
  <c r="F49" i="1"/>
  <c r="F51" i="1" s="1"/>
  <c r="E49" i="1"/>
  <c r="E51" i="1" s="1"/>
  <c r="D49" i="1"/>
  <c r="C49" i="1"/>
  <c r="C51" i="1" s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<sst xmlns="http://schemas.openxmlformats.org/spreadsheetml/2006/main" count="275" uniqueCount="31">
  <si>
    <t>Table 8.3.1.35 Paddy Rice Production in SADC (Production, Area, and Yield), 2000 - 2013</t>
  </si>
  <si>
    <t xml:space="preserve"> </t>
  </si>
  <si>
    <t>Country</t>
  </si>
  <si>
    <t>Unit</t>
  </si>
  <si>
    <t>Angola</t>
  </si>
  <si>
    <t>Production (000 Tonne)</t>
  </si>
  <si>
    <t>Area Planted (Ha)</t>
  </si>
  <si>
    <t>Yield (kg/ha)</t>
  </si>
  <si>
    <t>Back to Content Page</t>
  </si>
  <si>
    <t>Botswana</t>
  </si>
  <si>
    <t>n.a.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</si>
  <si>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</si>
  <si>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</si>
  <si>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</si>
  <si>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</si>
  <si>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</si>
  <si>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</si>
  <si>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</si>
  <si>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</si>
  <si>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</si>
  <si>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</si>
  <si>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</si>
  <si>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</si>
  <si>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</si>
  <si>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</si>
  <si>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</si>
  <si>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</si>
  <si>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(FAO):FAOSTAT 2014, http://faostat3.fao.org/faostat-gateway/go/to/download/P/PP/E ; Downloaded:  13 October 2014: Angola (2000, 2013), Democratic Republic of Congo, Madagascar, Mozambique (2011-2013), South Africa (2011-2013), Swaziland (2011-2012),  Zambia (2011-2013), Zimbabwe (2011-2013)</t>
  </si>
  <si>
    <t>SADC  Secretariat AIMS Database, Directorate of Food, Agriculture and Natural Resources (FANR):  Mozambique, (2009 - 2010 Production), Zambia</t>
  </si>
  <si>
    <t xml:space="preserve">United Nations Statistics Division - UNData, Food and Agriculture Organisation (FAO): http://faostat.fao.org/, downloaded 2012:  South Africa,  Zimbabwe </t>
  </si>
  <si>
    <t>National Statistics Offices of Member States: Angola, Botswana, Lesotho, Malawi, Mauritius,  Mozambique (2000-2008), Namibia, Seychelles, Swaziland (2000-2010, 2013), United Republic of Tanzania, Zambia (2000-2010)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</si>
</sst>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\ ###\ ##0.0\ "/>
    <numFmt numFmtId="165" formatCode="#\ ###\ ##0.0"/>
  </numFmts>
  <fonts count="12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color indexed="8"/>
      <name val="Tahoma"/>
      <family val="2"/>
    </font>
    <font>
      <sz val="10"/>
      <name val="Arial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indexed="8"/>
      <name val="Calibri"/>
      <family val="2"/>
    </font>
    <font>
      <b/>
      <sz val="11"/>
      <color theme="1"/>
      <name val="Tahoma"/>
      <family val="2"/>
    </font>
    <font>
      <sz val="8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  <xf numFmtId="43" fontId="9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/>
    <xf numFmtId="0" fontId="1" fillId="0" borderId="0" xfId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/>
    <xf numFmtId="0" fontId="1" fillId="2" borderId="1" xfId="0" applyFont="1" applyFill="1" applyBorder="1" applyAlignment="1">
      <alignment horizontal="center" vertical="center"/>
    </xf>
    <xf numFmtId="1" fontId="1" fillId="3" borderId="1" xfId="1" applyNumberFormat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/>
    <xf numFmtId="164" fontId="6" fillId="0" borderId="1" xfId="0" applyNumberFormat="1" applyFont="1" applyFill="1" applyBorder="1" applyAlignment="1"/>
    <xf numFmtId="164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8" fillId="0" borderId="0" xfId="2" applyFont="1" applyAlignment="1" applyProtection="1"/>
    <xf numFmtId="164" fontId="6" fillId="0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/>
    </xf>
    <xf numFmtId="164" fontId="6" fillId="0" borderId="1" xfId="2" applyNumberFormat="1" applyFont="1" applyFill="1" applyBorder="1" applyAlignment="1" applyProtection="1"/>
    <xf numFmtId="0" fontId="0" fillId="0" borderId="0" xfId="0" applyFill="1" applyBorder="1"/>
    <xf numFmtId="165" fontId="6" fillId="0" borderId="0" xfId="0" applyNumberFormat="1" applyFont="1" applyFill="1" applyBorder="1" applyAlignment="1">
      <alignment horizontal="right"/>
    </xf>
    <xf numFmtId="164" fontId="6" fillId="0" borderId="1" xfId="3" applyNumberFormat="1" applyFont="1" applyFill="1" applyBorder="1" applyAlignment="1">
      <alignment vertical="center"/>
    </xf>
    <xf numFmtId="0" fontId="10" fillId="0" borderId="0" xfId="0" applyFont="1"/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Fill="1" applyBorder="1"/>
    <xf numFmtId="0" fontId="11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ont="1" applyAlignment="1"/>
  </cellXfs>
  <cellStyles count="4">
    <cellStyle name="Comma 2 3" xfId="3"/>
    <cellStyle name="Hyperlink" xfId="2" builtinId="8"/>
    <cellStyle name="Normal" xfId="0" builtinId="0"/>
    <cellStyle name="Normal_A8_Table" xfId="1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tabSelected="1" topLeftCell="A38" zoomScale="96" zoomScaleNormal="96" workbookViewId="0">
      <selection activeCell="A54" sqref="A54"/>
    </sheetView>
  </sheetViews>
  <sheetFormatPr defaultRowHeight="15" x14ac:dyDescent="0.25"/>
  <cols>
    <col min="1" max="1" width="17.28515625" customWidth="1"/>
    <col min="2" max="2" width="27.28515625" customWidth="1"/>
    <col min="3" max="13" width="13.140625" style="36" customWidth="1"/>
    <col min="14" max="15" width="13.140625" customWidth="1"/>
    <col min="16" max="16" width="12.85546875" customWidth="1"/>
  </cols>
  <sheetData>
    <row r="1" spans="1:18" x14ac:dyDescent="0.2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2"/>
    </row>
    <row r="2" spans="1:18" x14ac:dyDescent="0.25">
      <c r="A2" s="5"/>
      <c r="B2" s="5"/>
      <c r="C2" s="6"/>
      <c r="D2" s="6"/>
      <c r="E2" s="3" t="s">
        <v>1</v>
      </c>
      <c r="F2" s="6"/>
      <c r="G2" s="6"/>
      <c r="H2" s="6"/>
      <c r="I2" s="6"/>
      <c r="J2" s="6"/>
      <c r="K2" s="6"/>
      <c r="L2" s="3"/>
      <c r="M2" s="3"/>
      <c r="N2" s="4"/>
      <c r="O2" s="4"/>
      <c r="P2" s="2"/>
    </row>
    <row r="3" spans="1:18" x14ac:dyDescent="0.25">
      <c r="A3" s="7" t="s">
        <v>2</v>
      </c>
      <c r="B3" s="7" t="s">
        <v>3</v>
      </c>
      <c r="C3" s="8">
        <v>2000</v>
      </c>
      <c r="D3" s="8">
        <v>2001</v>
      </c>
      <c r="E3" s="8">
        <v>2002</v>
      </c>
      <c r="F3" s="8">
        <v>2003</v>
      </c>
      <c r="G3" s="8">
        <v>2004</v>
      </c>
      <c r="H3" s="8">
        <v>2005</v>
      </c>
      <c r="I3" s="8">
        <v>2006</v>
      </c>
      <c r="J3" s="8">
        <v>2007</v>
      </c>
      <c r="K3" s="8">
        <v>2008</v>
      </c>
      <c r="L3" s="8">
        <v>2009</v>
      </c>
      <c r="M3" s="8">
        <v>2010</v>
      </c>
      <c r="N3" s="9">
        <v>2011</v>
      </c>
      <c r="O3" s="9">
        <v>2012</v>
      </c>
      <c r="P3" s="9">
        <v>2013</v>
      </c>
    </row>
    <row r="4" spans="1:18" x14ac:dyDescent="0.25">
      <c r="A4" s="10" t="s">
        <v>4</v>
      </c>
      <c r="B4" s="11" t="s">
        <v>5</v>
      </c>
      <c r="C4" s="12">
        <v>5.7759999999999998</v>
      </c>
      <c r="D4" s="12">
        <v>5.335</v>
      </c>
      <c r="E4" s="12">
        <v>4.8899999999999997</v>
      </c>
      <c r="F4" s="12">
        <v>10.696999999999999</v>
      </c>
      <c r="G4" s="12">
        <v>10.057</v>
      </c>
      <c r="H4" s="12">
        <v>8.65</v>
      </c>
      <c r="I4" s="12">
        <v>3.831</v>
      </c>
      <c r="J4" s="12">
        <v>4.6349999999999998</v>
      </c>
      <c r="K4" s="12">
        <v>8.4160000000000004</v>
      </c>
      <c r="L4" s="12">
        <v>14.291</v>
      </c>
      <c r="M4" s="12">
        <v>17.696999999999999</v>
      </c>
      <c r="N4" s="13">
        <v>23.209</v>
      </c>
      <c r="O4" s="13">
        <v>21.492000000000001</v>
      </c>
      <c r="P4" s="14">
        <v>37.607999999999997</v>
      </c>
    </row>
    <row r="5" spans="1:18" x14ac:dyDescent="0.25">
      <c r="A5" s="15"/>
      <c r="B5" s="11" t="s">
        <v>6</v>
      </c>
      <c r="C5" s="12">
        <v>4293</v>
      </c>
      <c r="D5" s="12">
        <v>3894</v>
      </c>
      <c r="E5" s="12">
        <v>3706</v>
      </c>
      <c r="F5" s="12">
        <v>7873</v>
      </c>
      <c r="G5" s="12">
        <v>11174</v>
      </c>
      <c r="H5" s="12">
        <v>12398</v>
      </c>
      <c r="I5" s="12">
        <v>7744</v>
      </c>
      <c r="J5" s="12">
        <v>9012</v>
      </c>
      <c r="K5" s="12">
        <v>16551</v>
      </c>
      <c r="L5" s="12">
        <v>14291</v>
      </c>
      <c r="M5" s="12">
        <v>25163</v>
      </c>
      <c r="N5" s="13">
        <v>26188</v>
      </c>
      <c r="O5" s="13">
        <v>28849</v>
      </c>
      <c r="P5" s="14">
        <v>29510</v>
      </c>
    </row>
    <row r="6" spans="1:18" x14ac:dyDescent="0.25">
      <c r="A6" s="16"/>
      <c r="B6" s="11" t="s">
        <v>7</v>
      </c>
      <c r="C6" s="13">
        <f>C4*1000000/C5</f>
        <v>1345.4460750058233</v>
      </c>
      <c r="D6" s="13">
        <f t="shared" ref="D6:P6" si="0">D4*1000000/D5</f>
        <v>1370.0564971751412</v>
      </c>
      <c r="E6" s="13">
        <f t="shared" si="0"/>
        <v>1319.4819212088505</v>
      </c>
      <c r="F6" s="13">
        <f t="shared" si="0"/>
        <v>1358.6942715610314</v>
      </c>
      <c r="G6" s="13">
        <f t="shared" si="0"/>
        <v>900.03579738679082</v>
      </c>
      <c r="H6" s="13">
        <f t="shared" si="0"/>
        <v>697.69317631876106</v>
      </c>
      <c r="I6" s="13">
        <f t="shared" si="0"/>
        <v>494.7055785123967</v>
      </c>
      <c r="J6" s="13">
        <f t="shared" si="0"/>
        <v>514.31424766977364</v>
      </c>
      <c r="K6" s="13">
        <f t="shared" si="0"/>
        <v>508.48891305661289</v>
      </c>
      <c r="L6" s="13">
        <f t="shared" si="0"/>
        <v>1000</v>
      </c>
      <c r="M6" s="13">
        <f t="shared" si="0"/>
        <v>703.29451973135156</v>
      </c>
      <c r="N6" s="13">
        <f t="shared" si="0"/>
        <v>886.24560867572939</v>
      </c>
      <c r="O6" s="13">
        <f t="shared" si="0"/>
        <v>744.98249506048739</v>
      </c>
      <c r="P6" s="13">
        <f t="shared" si="0"/>
        <v>1274.4154523890206</v>
      </c>
      <c r="R6" s="17" t="s">
        <v>8</v>
      </c>
    </row>
    <row r="7" spans="1:18" x14ac:dyDescent="0.25">
      <c r="A7" s="10" t="s">
        <v>9</v>
      </c>
      <c r="B7" s="11" t="s">
        <v>5</v>
      </c>
      <c r="C7" s="18" t="s">
        <v>10</v>
      </c>
      <c r="D7" s="18" t="s">
        <v>10</v>
      </c>
      <c r="E7" s="18" t="s">
        <v>10</v>
      </c>
      <c r="F7" s="18" t="s">
        <v>10</v>
      </c>
      <c r="G7" s="18" t="s">
        <v>10</v>
      </c>
      <c r="H7" s="18" t="s">
        <v>10</v>
      </c>
      <c r="I7" s="18" t="s">
        <v>10</v>
      </c>
      <c r="J7" s="18" t="s">
        <v>10</v>
      </c>
      <c r="K7" s="18" t="s">
        <v>10</v>
      </c>
      <c r="L7" s="18" t="s">
        <v>10</v>
      </c>
      <c r="M7" s="18" t="s">
        <v>10</v>
      </c>
      <c r="N7" s="18" t="s">
        <v>10</v>
      </c>
      <c r="O7" s="18" t="s">
        <v>10</v>
      </c>
      <c r="P7" s="18" t="s">
        <v>10</v>
      </c>
    </row>
    <row r="8" spans="1:18" x14ac:dyDescent="0.25">
      <c r="A8" s="15"/>
      <c r="B8" s="11" t="s">
        <v>6</v>
      </c>
      <c r="C8" s="18" t="s">
        <v>10</v>
      </c>
      <c r="D8" s="18" t="s">
        <v>10</v>
      </c>
      <c r="E8" s="18" t="s">
        <v>10</v>
      </c>
      <c r="F8" s="18" t="s">
        <v>10</v>
      </c>
      <c r="G8" s="18" t="s">
        <v>10</v>
      </c>
      <c r="H8" s="18" t="s">
        <v>10</v>
      </c>
      <c r="I8" s="18" t="s">
        <v>10</v>
      </c>
      <c r="J8" s="18" t="s">
        <v>10</v>
      </c>
      <c r="K8" s="18" t="s">
        <v>10</v>
      </c>
      <c r="L8" s="18" t="s">
        <v>10</v>
      </c>
      <c r="M8" s="18" t="s">
        <v>10</v>
      </c>
      <c r="N8" s="18" t="s">
        <v>10</v>
      </c>
      <c r="O8" s="18" t="s">
        <v>10</v>
      </c>
      <c r="P8" s="18" t="s">
        <v>10</v>
      </c>
    </row>
    <row r="9" spans="1:18" x14ac:dyDescent="0.25">
      <c r="A9" s="16"/>
      <c r="B9" s="11" t="s">
        <v>7</v>
      </c>
      <c r="C9" s="18" t="s">
        <v>10</v>
      </c>
      <c r="D9" s="18" t="s">
        <v>10</v>
      </c>
      <c r="E9" s="18" t="s">
        <v>10</v>
      </c>
      <c r="F9" s="18" t="s">
        <v>10</v>
      </c>
      <c r="G9" s="18" t="s">
        <v>10</v>
      </c>
      <c r="H9" s="18" t="s">
        <v>10</v>
      </c>
      <c r="I9" s="18" t="s">
        <v>10</v>
      </c>
      <c r="J9" s="18" t="s">
        <v>10</v>
      </c>
      <c r="K9" s="18" t="s">
        <v>10</v>
      </c>
      <c r="L9" s="18" t="s">
        <v>10</v>
      </c>
      <c r="M9" s="18" t="s">
        <v>10</v>
      </c>
      <c r="N9" s="18" t="s">
        <v>10</v>
      </c>
      <c r="O9" s="18" t="s">
        <v>10</v>
      </c>
      <c r="P9" s="18" t="s">
        <v>10</v>
      </c>
    </row>
    <row r="10" spans="1:18" x14ac:dyDescent="0.25">
      <c r="A10" s="19" t="s">
        <v>11</v>
      </c>
      <c r="B10" s="11" t="s">
        <v>5</v>
      </c>
      <c r="C10" s="12">
        <v>337.8</v>
      </c>
      <c r="D10" s="12">
        <v>326.02499999999998</v>
      </c>
      <c r="E10" s="12">
        <v>314.43</v>
      </c>
      <c r="F10" s="12">
        <v>314.77999999999997</v>
      </c>
      <c r="G10" s="12">
        <v>315.13</v>
      </c>
      <c r="H10" s="12">
        <v>315.48</v>
      </c>
      <c r="I10" s="12">
        <v>315.83</v>
      </c>
      <c r="J10" s="12">
        <v>316.18</v>
      </c>
      <c r="K10" s="12">
        <v>316.52999999999997</v>
      </c>
      <c r="L10" s="12">
        <v>316.88</v>
      </c>
      <c r="M10" s="12">
        <v>317.23099999999999</v>
      </c>
      <c r="N10" s="13">
        <v>1019</v>
      </c>
      <c r="O10" s="13">
        <v>1049</v>
      </c>
      <c r="P10" s="14">
        <v>355</v>
      </c>
    </row>
    <row r="11" spans="1:18" x14ac:dyDescent="0.25">
      <c r="A11" s="20"/>
      <c r="B11" s="11" t="s">
        <v>6</v>
      </c>
      <c r="C11" s="12">
        <v>447417</v>
      </c>
      <c r="D11" s="12">
        <v>431821</v>
      </c>
      <c r="E11" s="12">
        <v>416464</v>
      </c>
      <c r="F11" s="12">
        <v>416927</v>
      </c>
      <c r="G11" s="12">
        <v>417391</v>
      </c>
      <c r="H11" s="12">
        <v>417854</v>
      </c>
      <c r="I11" s="12">
        <v>418318</v>
      </c>
      <c r="J11" s="12">
        <v>418781</v>
      </c>
      <c r="K11" s="12">
        <v>419245</v>
      </c>
      <c r="L11" s="12">
        <v>419709</v>
      </c>
      <c r="M11" s="12">
        <v>420174</v>
      </c>
      <c r="N11" s="13">
        <v>500000</v>
      </c>
      <c r="O11" s="13">
        <v>500000</v>
      </c>
      <c r="P11" s="14">
        <v>510000</v>
      </c>
    </row>
    <row r="12" spans="1:18" x14ac:dyDescent="0.25">
      <c r="A12" s="21"/>
      <c r="B12" s="11" t="s">
        <v>7</v>
      </c>
      <c r="C12" s="13">
        <f t="shared" ref="C12:P12" si="1">C10*1000000/C11</f>
        <v>755.00036878348385</v>
      </c>
      <c r="D12" s="13">
        <f t="shared" si="1"/>
        <v>755.00033578728221</v>
      </c>
      <c r="E12" s="13">
        <f t="shared" si="1"/>
        <v>754.99923162626305</v>
      </c>
      <c r="F12" s="13">
        <f t="shared" si="1"/>
        <v>755.0002758276629</v>
      </c>
      <c r="G12" s="13">
        <f t="shared" si="1"/>
        <v>754.99950885380849</v>
      </c>
      <c r="H12" s="13">
        <f t="shared" si="1"/>
        <v>755.00055043149041</v>
      </c>
      <c r="I12" s="13">
        <f t="shared" si="1"/>
        <v>754.99978485267184</v>
      </c>
      <c r="J12" s="13">
        <f t="shared" si="1"/>
        <v>755.00082381960976</v>
      </c>
      <c r="K12" s="13">
        <f t="shared" si="1"/>
        <v>755.0000596310033</v>
      </c>
      <c r="L12" s="13">
        <f t="shared" si="1"/>
        <v>754.99929713206052</v>
      </c>
      <c r="M12" s="13">
        <f t="shared" si="1"/>
        <v>754.99911941243386</v>
      </c>
      <c r="N12" s="13">
        <f t="shared" si="1"/>
        <v>2038</v>
      </c>
      <c r="O12" s="13">
        <f t="shared" si="1"/>
        <v>2098</v>
      </c>
      <c r="P12" s="13">
        <f t="shared" si="1"/>
        <v>696.07843137254906</v>
      </c>
    </row>
    <row r="13" spans="1:18" x14ac:dyDescent="0.25">
      <c r="A13" s="10" t="s">
        <v>12</v>
      </c>
      <c r="B13" s="11" t="s">
        <v>5</v>
      </c>
      <c r="C13" s="22" t="s">
        <v>13</v>
      </c>
      <c r="D13" s="22" t="s">
        <v>13</v>
      </c>
      <c r="E13" s="22" t="s">
        <v>13</v>
      </c>
      <c r="F13" s="22" t="s">
        <v>13</v>
      </c>
      <c r="G13" s="22" t="s">
        <v>13</v>
      </c>
      <c r="H13" s="22" t="s">
        <v>13</v>
      </c>
      <c r="I13" s="22" t="s">
        <v>13</v>
      </c>
      <c r="J13" s="22" t="s">
        <v>13</v>
      </c>
      <c r="K13" s="22" t="s">
        <v>13</v>
      </c>
      <c r="L13" s="22" t="s">
        <v>13</v>
      </c>
      <c r="M13" s="22" t="s">
        <v>13</v>
      </c>
      <c r="N13" s="22" t="s">
        <v>13</v>
      </c>
      <c r="O13" s="22" t="s">
        <v>13</v>
      </c>
      <c r="P13" s="22" t="s">
        <v>13</v>
      </c>
    </row>
    <row r="14" spans="1:18" x14ac:dyDescent="0.25">
      <c r="A14" s="15"/>
      <c r="B14" s="11" t="s">
        <v>6</v>
      </c>
      <c r="C14" s="22" t="s">
        <v>13</v>
      </c>
      <c r="D14" s="22" t="s">
        <v>13</v>
      </c>
      <c r="E14" s="22" t="s">
        <v>13</v>
      </c>
      <c r="F14" s="22" t="s">
        <v>13</v>
      </c>
      <c r="G14" s="22" t="s">
        <v>13</v>
      </c>
      <c r="H14" s="22" t="s">
        <v>13</v>
      </c>
      <c r="I14" s="22" t="s">
        <v>13</v>
      </c>
      <c r="J14" s="22" t="s">
        <v>13</v>
      </c>
      <c r="K14" s="22" t="s">
        <v>13</v>
      </c>
      <c r="L14" s="22" t="s">
        <v>13</v>
      </c>
      <c r="M14" s="22" t="s">
        <v>13</v>
      </c>
      <c r="N14" s="22" t="s">
        <v>13</v>
      </c>
      <c r="O14" s="22" t="s">
        <v>13</v>
      </c>
      <c r="P14" s="22" t="s">
        <v>13</v>
      </c>
    </row>
    <row r="15" spans="1:18" x14ac:dyDescent="0.25">
      <c r="A15" s="16"/>
      <c r="B15" s="11" t="s">
        <v>7</v>
      </c>
      <c r="C15" s="22" t="s">
        <v>13</v>
      </c>
      <c r="D15" s="22" t="s">
        <v>13</v>
      </c>
      <c r="E15" s="22" t="s">
        <v>13</v>
      </c>
      <c r="F15" s="22" t="s">
        <v>13</v>
      </c>
      <c r="G15" s="22" t="s">
        <v>13</v>
      </c>
      <c r="H15" s="22" t="s">
        <v>13</v>
      </c>
      <c r="I15" s="22" t="s">
        <v>13</v>
      </c>
      <c r="J15" s="22" t="s">
        <v>13</v>
      </c>
      <c r="K15" s="22" t="s">
        <v>13</v>
      </c>
      <c r="L15" s="22" t="s">
        <v>13</v>
      </c>
      <c r="M15" s="22" t="s">
        <v>13</v>
      </c>
      <c r="N15" s="22" t="s">
        <v>13</v>
      </c>
      <c r="O15" s="22" t="s">
        <v>13</v>
      </c>
      <c r="P15" s="22" t="s">
        <v>13</v>
      </c>
    </row>
    <row r="16" spans="1:18" x14ac:dyDescent="0.25">
      <c r="A16" s="10" t="s">
        <v>14</v>
      </c>
      <c r="B16" s="11" t="s">
        <v>5</v>
      </c>
      <c r="C16" s="12">
        <v>2480.4699999999998</v>
      </c>
      <c r="D16" s="12">
        <v>2662.4650000000001</v>
      </c>
      <c r="E16" s="12">
        <v>2603.9650000000001</v>
      </c>
      <c r="F16" s="12">
        <v>2800</v>
      </c>
      <c r="G16" s="12">
        <v>3030</v>
      </c>
      <c r="H16" s="12">
        <v>3392.4589999999998</v>
      </c>
      <c r="I16" s="12">
        <v>3487.93</v>
      </c>
      <c r="J16" s="12">
        <v>3595.7550000000001</v>
      </c>
      <c r="K16" s="12">
        <v>3914.1750000000002</v>
      </c>
      <c r="L16" s="12">
        <v>4540.4350000000004</v>
      </c>
      <c r="M16" s="12">
        <v>4737.9650000000001</v>
      </c>
      <c r="N16" s="13">
        <v>4300.1850000000004</v>
      </c>
      <c r="O16" s="13">
        <v>4000</v>
      </c>
      <c r="P16" s="14">
        <v>3610.63</v>
      </c>
    </row>
    <row r="17" spans="1:25" x14ac:dyDescent="0.25">
      <c r="A17" s="15"/>
      <c r="B17" s="11" t="s">
        <v>6</v>
      </c>
      <c r="C17" s="12">
        <v>1209300</v>
      </c>
      <c r="D17" s="12">
        <v>1212650</v>
      </c>
      <c r="E17" s="12">
        <v>1216020</v>
      </c>
      <c r="F17" s="12">
        <v>1219400</v>
      </c>
      <c r="G17" s="12">
        <v>1238000</v>
      </c>
      <c r="H17" s="12">
        <v>1250000</v>
      </c>
      <c r="I17" s="12">
        <v>1260660</v>
      </c>
      <c r="J17" s="12">
        <v>1272030</v>
      </c>
      <c r="K17" s="12">
        <v>1283560</v>
      </c>
      <c r="L17" s="12">
        <v>1545000</v>
      </c>
      <c r="M17" s="12">
        <v>1613000</v>
      </c>
      <c r="N17" s="13">
        <v>1464000</v>
      </c>
      <c r="O17" s="13">
        <v>1350000</v>
      </c>
      <c r="P17" s="14">
        <v>1300000</v>
      </c>
    </row>
    <row r="18" spans="1:25" x14ac:dyDescent="0.25">
      <c r="A18" s="16"/>
      <c r="B18" s="11" t="s">
        <v>7</v>
      </c>
      <c r="C18" s="13">
        <f t="shared" ref="C18:P18" si="2">C16*1000000/C17</f>
        <v>2051.1618291573636</v>
      </c>
      <c r="D18" s="13">
        <f t="shared" si="2"/>
        <v>2195.5758050550448</v>
      </c>
      <c r="E18" s="13">
        <f t="shared" si="2"/>
        <v>2141.3833654051741</v>
      </c>
      <c r="F18" s="13">
        <f t="shared" si="2"/>
        <v>2296.211251435132</v>
      </c>
      <c r="G18" s="13">
        <f t="shared" si="2"/>
        <v>2447.4959612277867</v>
      </c>
      <c r="H18" s="13">
        <f t="shared" si="2"/>
        <v>2713.9672</v>
      </c>
      <c r="I18" s="13">
        <f t="shared" si="2"/>
        <v>2766.7491631367698</v>
      </c>
      <c r="J18" s="13">
        <f t="shared" si="2"/>
        <v>2826.7847456427912</v>
      </c>
      <c r="K18" s="13">
        <f t="shared" si="2"/>
        <v>3049.4678861915299</v>
      </c>
      <c r="L18" s="13">
        <f t="shared" si="2"/>
        <v>2938.7928802588995</v>
      </c>
      <c r="M18" s="13">
        <f t="shared" si="2"/>
        <v>2937.3620582765034</v>
      </c>
      <c r="N18" s="13">
        <f t="shared" si="2"/>
        <v>2937.2848360655739</v>
      </c>
      <c r="O18" s="13">
        <f t="shared" si="2"/>
        <v>2962.962962962963</v>
      </c>
      <c r="P18" s="13">
        <f t="shared" si="2"/>
        <v>2777.4076923076923</v>
      </c>
    </row>
    <row r="19" spans="1:25" x14ac:dyDescent="0.25">
      <c r="A19" s="10" t="s">
        <v>15</v>
      </c>
      <c r="B19" s="11" t="s">
        <v>5</v>
      </c>
      <c r="C19" s="13">
        <v>1.8149999999999999</v>
      </c>
      <c r="D19" s="13">
        <v>2.2410000000000001</v>
      </c>
      <c r="E19" s="13">
        <v>1.52</v>
      </c>
      <c r="F19" s="13">
        <v>1.502</v>
      </c>
      <c r="G19" s="13">
        <v>1.6679999999999999</v>
      </c>
      <c r="H19" s="13">
        <v>1.73</v>
      </c>
      <c r="I19" s="13">
        <v>2</v>
      </c>
      <c r="J19" s="13">
        <v>4.6050000000000004</v>
      </c>
      <c r="K19" s="13">
        <v>2.3860000000000001</v>
      </c>
      <c r="L19" s="13">
        <v>2.59</v>
      </c>
      <c r="M19" s="13">
        <v>2.34</v>
      </c>
      <c r="N19" s="13">
        <v>1.85</v>
      </c>
      <c r="O19" s="13">
        <v>1.901</v>
      </c>
      <c r="P19" s="14">
        <v>1.25</v>
      </c>
    </row>
    <row r="20" spans="1:25" x14ac:dyDescent="0.25">
      <c r="A20" s="15"/>
      <c r="B20" s="11" t="s">
        <v>6</v>
      </c>
      <c r="C20" s="13">
        <v>2278</v>
      </c>
      <c r="D20" s="13">
        <v>2493</v>
      </c>
      <c r="E20" s="13">
        <v>2720</v>
      </c>
      <c r="F20" s="13">
        <v>2000</v>
      </c>
      <c r="G20" s="13">
        <v>2213</v>
      </c>
      <c r="H20" s="13">
        <v>1987</v>
      </c>
      <c r="I20" s="13">
        <v>1656</v>
      </c>
      <c r="J20" s="13">
        <v>2005</v>
      </c>
      <c r="K20" s="13">
        <v>1479</v>
      </c>
      <c r="L20" s="13">
        <v>1726</v>
      </c>
      <c r="M20" s="13">
        <v>2000</v>
      </c>
      <c r="N20" s="13">
        <v>1216</v>
      </c>
      <c r="O20" s="13">
        <v>1291</v>
      </c>
      <c r="P20" s="14">
        <v>652</v>
      </c>
    </row>
    <row r="21" spans="1:25" x14ac:dyDescent="0.25">
      <c r="A21" s="16"/>
      <c r="B21" s="11" t="s">
        <v>7</v>
      </c>
      <c r="C21" s="13">
        <f t="shared" ref="C21:P21" si="3">C19*1000000/C20</f>
        <v>796.75153643546969</v>
      </c>
      <c r="D21" s="13">
        <f t="shared" si="3"/>
        <v>898.91696750902531</v>
      </c>
      <c r="E21" s="13">
        <f t="shared" si="3"/>
        <v>558.82352941176475</v>
      </c>
      <c r="F21" s="13">
        <f t="shared" si="3"/>
        <v>751</v>
      </c>
      <c r="G21" s="13">
        <f t="shared" si="3"/>
        <v>753.7279710799819</v>
      </c>
      <c r="H21" s="13">
        <f t="shared" si="3"/>
        <v>870.65928535480623</v>
      </c>
      <c r="I21" s="13">
        <f t="shared" si="3"/>
        <v>1207.7294685990339</v>
      </c>
      <c r="J21" s="13">
        <f t="shared" si="3"/>
        <v>2296.7581047381545</v>
      </c>
      <c r="K21" s="13">
        <f t="shared" si="3"/>
        <v>1613.2521974306965</v>
      </c>
      <c r="L21" s="13">
        <f t="shared" si="3"/>
        <v>1500.5793742757821</v>
      </c>
      <c r="M21" s="13">
        <f t="shared" si="3"/>
        <v>1170</v>
      </c>
      <c r="N21" s="13">
        <f t="shared" si="3"/>
        <v>1521.3815789473683</v>
      </c>
      <c r="O21" s="13">
        <f t="shared" si="3"/>
        <v>1472.5019364833463</v>
      </c>
      <c r="P21" s="13">
        <f t="shared" si="3"/>
        <v>1917.1779141104294</v>
      </c>
    </row>
    <row r="22" spans="1:25" x14ac:dyDescent="0.25">
      <c r="A22" s="10" t="s">
        <v>16</v>
      </c>
      <c r="B22" s="11" t="s">
        <v>5</v>
      </c>
      <c r="C22" s="18" t="s">
        <v>10</v>
      </c>
      <c r="D22" s="18" t="s">
        <v>10</v>
      </c>
      <c r="E22" s="18" t="s">
        <v>10</v>
      </c>
      <c r="F22" s="18" t="s">
        <v>10</v>
      </c>
      <c r="G22" s="18" t="s">
        <v>10</v>
      </c>
      <c r="H22" s="18" t="s">
        <v>10</v>
      </c>
      <c r="I22" s="18" t="s">
        <v>10</v>
      </c>
      <c r="J22" s="18" t="s">
        <v>10</v>
      </c>
      <c r="K22" s="18" t="s">
        <v>10</v>
      </c>
      <c r="L22" s="18" t="s">
        <v>10</v>
      </c>
      <c r="M22" s="18" t="s">
        <v>10</v>
      </c>
      <c r="N22" s="14">
        <v>0.3</v>
      </c>
      <c r="O22" s="14">
        <v>0.8</v>
      </c>
      <c r="P22" s="14">
        <v>0.6</v>
      </c>
    </row>
    <row r="23" spans="1:25" x14ac:dyDescent="0.25">
      <c r="A23" s="15"/>
      <c r="B23" s="11" t="s">
        <v>6</v>
      </c>
      <c r="C23" s="18" t="s">
        <v>10</v>
      </c>
      <c r="D23" s="18" t="s">
        <v>10</v>
      </c>
      <c r="E23" s="18" t="s">
        <v>10</v>
      </c>
      <c r="F23" s="18" t="s">
        <v>10</v>
      </c>
      <c r="G23" s="18" t="s">
        <v>10</v>
      </c>
      <c r="H23" s="18" t="s">
        <v>10</v>
      </c>
      <c r="I23" s="18" t="s">
        <v>10</v>
      </c>
      <c r="J23" s="18" t="s">
        <v>10</v>
      </c>
      <c r="K23" s="18" t="s">
        <v>10</v>
      </c>
      <c r="L23" s="18" t="s">
        <v>10</v>
      </c>
      <c r="M23" s="18" t="s">
        <v>10</v>
      </c>
      <c r="N23" s="14">
        <v>120</v>
      </c>
      <c r="O23" s="14">
        <v>309</v>
      </c>
      <c r="P23" s="23">
        <v>304</v>
      </c>
    </row>
    <row r="24" spans="1:25" x14ac:dyDescent="0.25">
      <c r="A24" s="16"/>
      <c r="B24" s="11" t="s">
        <v>7</v>
      </c>
      <c r="C24" s="18" t="s">
        <v>10</v>
      </c>
      <c r="D24" s="18" t="s">
        <v>10</v>
      </c>
      <c r="E24" s="18" t="s">
        <v>10</v>
      </c>
      <c r="F24" s="18" t="s">
        <v>10</v>
      </c>
      <c r="G24" s="18" t="s">
        <v>10</v>
      </c>
      <c r="H24" s="18" t="s">
        <v>10</v>
      </c>
      <c r="I24" s="18" t="s">
        <v>10</v>
      </c>
      <c r="J24" s="18" t="s">
        <v>10</v>
      </c>
      <c r="K24" s="18" t="s">
        <v>10</v>
      </c>
      <c r="L24" s="18" t="s">
        <v>10</v>
      </c>
      <c r="M24" s="18" t="s">
        <v>10</v>
      </c>
      <c r="N24" s="14">
        <v>2633.3333333333335</v>
      </c>
      <c r="O24" s="14">
        <v>2689</v>
      </c>
      <c r="P24" s="23">
        <v>2125</v>
      </c>
      <c r="Q24" s="24"/>
      <c r="R24" s="24"/>
      <c r="S24" s="24"/>
      <c r="T24" s="24"/>
      <c r="U24" s="24"/>
      <c r="V24" s="24"/>
      <c r="W24" s="24"/>
      <c r="X24" s="24"/>
      <c r="Y24" s="24"/>
    </row>
    <row r="25" spans="1:25" x14ac:dyDescent="0.25">
      <c r="A25" s="10" t="s">
        <v>17</v>
      </c>
      <c r="B25" s="11" t="s">
        <v>5</v>
      </c>
      <c r="C25" s="13">
        <v>201.75899999999999</v>
      </c>
      <c r="D25" s="13">
        <v>166.87200000000001</v>
      </c>
      <c r="E25" s="13">
        <v>115</v>
      </c>
      <c r="F25" s="13">
        <v>201.75899999999999</v>
      </c>
      <c r="G25" s="13">
        <v>166.87200000000001</v>
      </c>
      <c r="H25" s="13">
        <v>115</v>
      </c>
      <c r="I25" s="13">
        <v>201.75899999999999</v>
      </c>
      <c r="J25" s="13">
        <v>166.87200000000001</v>
      </c>
      <c r="K25" s="13">
        <v>115</v>
      </c>
      <c r="L25" s="12">
        <v>259.79500000000002</v>
      </c>
      <c r="M25" s="12">
        <v>257.52699999999999</v>
      </c>
      <c r="N25" s="14">
        <v>271.40199999999999</v>
      </c>
      <c r="O25" s="14">
        <v>280</v>
      </c>
      <c r="P25" s="14">
        <v>351</v>
      </c>
      <c r="Q25" s="25"/>
      <c r="R25" s="25"/>
      <c r="S25" s="25"/>
      <c r="T25" s="25"/>
      <c r="U25" s="25"/>
      <c r="V25" s="25"/>
      <c r="W25" s="25"/>
      <c r="X25" s="25"/>
      <c r="Y25" s="25"/>
    </row>
    <row r="26" spans="1:25" x14ac:dyDescent="0.25">
      <c r="A26" s="15"/>
      <c r="B26" s="11" t="s">
        <v>6</v>
      </c>
      <c r="C26" s="13">
        <v>406100</v>
      </c>
      <c r="D26" s="13">
        <v>383800</v>
      </c>
      <c r="E26" s="13">
        <v>384300</v>
      </c>
      <c r="F26" s="13">
        <v>406100</v>
      </c>
      <c r="G26" s="13">
        <v>383800</v>
      </c>
      <c r="H26" s="13">
        <v>384300</v>
      </c>
      <c r="I26" s="13">
        <v>406100</v>
      </c>
      <c r="J26" s="13">
        <v>383800</v>
      </c>
      <c r="K26" s="13">
        <v>384300</v>
      </c>
      <c r="L26" s="12">
        <v>182000</v>
      </c>
      <c r="M26" s="12">
        <v>185000</v>
      </c>
      <c r="N26" s="14">
        <v>238778</v>
      </c>
      <c r="O26" s="14">
        <v>238000</v>
      </c>
      <c r="P26" s="14">
        <v>300000</v>
      </c>
      <c r="Q26" s="24"/>
      <c r="R26" s="24"/>
      <c r="S26" s="24"/>
      <c r="T26" s="24"/>
      <c r="U26" s="24"/>
      <c r="V26" s="24"/>
      <c r="W26" s="24"/>
      <c r="X26" s="24"/>
      <c r="Y26" s="24"/>
    </row>
    <row r="27" spans="1:25" x14ac:dyDescent="0.25">
      <c r="A27" s="16"/>
      <c r="B27" s="11" t="s">
        <v>7</v>
      </c>
      <c r="C27" s="13">
        <f t="shared" ref="C27:P27" si="4">C25*1000000/C26</f>
        <v>496.82098005417384</v>
      </c>
      <c r="D27" s="13">
        <f t="shared" si="4"/>
        <v>434.78895257946846</v>
      </c>
      <c r="E27" s="13">
        <f t="shared" si="4"/>
        <v>299.24538121259434</v>
      </c>
      <c r="F27" s="13">
        <f t="shared" si="4"/>
        <v>496.82098005417384</v>
      </c>
      <c r="G27" s="13">
        <f t="shared" si="4"/>
        <v>434.78895257946846</v>
      </c>
      <c r="H27" s="13">
        <f t="shared" si="4"/>
        <v>299.24538121259434</v>
      </c>
      <c r="I27" s="13">
        <f t="shared" si="4"/>
        <v>496.82098005417384</v>
      </c>
      <c r="J27" s="13">
        <f t="shared" si="4"/>
        <v>434.78895257946846</v>
      </c>
      <c r="K27" s="13">
        <f t="shared" si="4"/>
        <v>299.24538121259434</v>
      </c>
      <c r="L27" s="13">
        <f t="shared" si="4"/>
        <v>1427.4450549450551</v>
      </c>
      <c r="M27" s="13">
        <f t="shared" si="4"/>
        <v>1392.0378378378377</v>
      </c>
      <c r="N27" s="13">
        <f t="shared" si="4"/>
        <v>1136.629002671938</v>
      </c>
      <c r="O27" s="13">
        <f t="shared" si="4"/>
        <v>1176.4705882352941</v>
      </c>
      <c r="P27" s="13">
        <f t="shared" si="4"/>
        <v>1170</v>
      </c>
    </row>
    <row r="28" spans="1:25" x14ac:dyDescent="0.25">
      <c r="A28" s="10" t="s">
        <v>18</v>
      </c>
      <c r="B28" s="11" t="s">
        <v>5</v>
      </c>
      <c r="C28" s="18" t="s">
        <v>13</v>
      </c>
      <c r="D28" s="18" t="s">
        <v>13</v>
      </c>
      <c r="E28" s="18" t="s">
        <v>13</v>
      </c>
      <c r="F28" s="18" t="s">
        <v>13</v>
      </c>
      <c r="G28" s="18" t="s">
        <v>13</v>
      </c>
      <c r="H28" s="18" t="s">
        <v>13</v>
      </c>
      <c r="I28" s="18" t="s">
        <v>13</v>
      </c>
      <c r="J28" s="18" t="s">
        <v>13</v>
      </c>
      <c r="K28" s="18" t="s">
        <v>13</v>
      </c>
      <c r="L28" s="18" t="s">
        <v>13</v>
      </c>
      <c r="M28" s="18" t="s">
        <v>13</v>
      </c>
      <c r="N28" s="18" t="s">
        <v>13</v>
      </c>
      <c r="O28" s="18" t="s">
        <v>13</v>
      </c>
      <c r="P28" s="18" t="s">
        <v>13</v>
      </c>
    </row>
    <row r="29" spans="1:25" x14ac:dyDescent="0.25">
      <c r="A29" s="15"/>
      <c r="B29" s="11" t="s">
        <v>6</v>
      </c>
      <c r="C29" s="18" t="s">
        <v>13</v>
      </c>
      <c r="D29" s="18" t="s">
        <v>13</v>
      </c>
      <c r="E29" s="18" t="s">
        <v>13</v>
      </c>
      <c r="F29" s="18" t="s">
        <v>13</v>
      </c>
      <c r="G29" s="18" t="s">
        <v>13</v>
      </c>
      <c r="H29" s="18" t="s">
        <v>13</v>
      </c>
      <c r="I29" s="18" t="s">
        <v>13</v>
      </c>
      <c r="J29" s="18" t="s">
        <v>13</v>
      </c>
      <c r="K29" s="18" t="s">
        <v>13</v>
      </c>
      <c r="L29" s="18" t="s">
        <v>13</v>
      </c>
      <c r="M29" s="18" t="s">
        <v>13</v>
      </c>
      <c r="N29" s="18" t="s">
        <v>13</v>
      </c>
      <c r="O29" s="18" t="s">
        <v>13</v>
      </c>
      <c r="P29" s="18" t="s">
        <v>13</v>
      </c>
    </row>
    <row r="30" spans="1:25" x14ac:dyDescent="0.25">
      <c r="A30" s="16"/>
      <c r="B30" s="11" t="s">
        <v>7</v>
      </c>
      <c r="C30" s="18" t="s">
        <v>13</v>
      </c>
      <c r="D30" s="18" t="s">
        <v>13</v>
      </c>
      <c r="E30" s="18" t="s">
        <v>13</v>
      </c>
      <c r="F30" s="18" t="s">
        <v>13</v>
      </c>
      <c r="G30" s="18" t="s">
        <v>13</v>
      </c>
      <c r="H30" s="18" t="s">
        <v>13</v>
      </c>
      <c r="I30" s="18" t="s">
        <v>13</v>
      </c>
      <c r="J30" s="18" t="s">
        <v>13</v>
      </c>
      <c r="K30" s="18" t="s">
        <v>13</v>
      </c>
      <c r="L30" s="18" t="s">
        <v>13</v>
      </c>
      <c r="M30" s="18" t="s">
        <v>13</v>
      </c>
      <c r="N30" s="18" t="s">
        <v>13</v>
      </c>
      <c r="O30" s="18" t="s">
        <v>13</v>
      </c>
      <c r="P30" s="18" t="s">
        <v>13</v>
      </c>
    </row>
    <row r="31" spans="1:25" x14ac:dyDescent="0.25">
      <c r="A31" s="10" t="s">
        <v>19</v>
      </c>
      <c r="B31" s="11" t="s">
        <v>5</v>
      </c>
      <c r="C31" s="18" t="s">
        <v>13</v>
      </c>
      <c r="D31" s="18" t="s">
        <v>13</v>
      </c>
      <c r="E31" s="18" t="s">
        <v>13</v>
      </c>
      <c r="F31" s="18" t="s">
        <v>13</v>
      </c>
      <c r="G31" s="18" t="s">
        <v>13</v>
      </c>
      <c r="H31" s="18" t="s">
        <v>13</v>
      </c>
      <c r="I31" s="18" t="s">
        <v>13</v>
      </c>
      <c r="J31" s="18" t="s">
        <v>13</v>
      </c>
      <c r="K31" s="18" t="s">
        <v>13</v>
      </c>
      <c r="L31" s="18" t="s">
        <v>13</v>
      </c>
      <c r="M31" s="18" t="s">
        <v>13</v>
      </c>
      <c r="N31" s="18" t="s">
        <v>13</v>
      </c>
      <c r="O31" s="18" t="s">
        <v>13</v>
      </c>
      <c r="P31" s="18" t="s">
        <v>13</v>
      </c>
    </row>
    <row r="32" spans="1:25" x14ac:dyDescent="0.25">
      <c r="A32" s="15"/>
      <c r="B32" s="11" t="s">
        <v>6</v>
      </c>
      <c r="C32" s="18" t="s">
        <v>13</v>
      </c>
      <c r="D32" s="18" t="s">
        <v>13</v>
      </c>
      <c r="E32" s="18" t="s">
        <v>13</v>
      </c>
      <c r="F32" s="18" t="s">
        <v>13</v>
      </c>
      <c r="G32" s="18" t="s">
        <v>13</v>
      </c>
      <c r="H32" s="18" t="s">
        <v>13</v>
      </c>
      <c r="I32" s="18" t="s">
        <v>13</v>
      </c>
      <c r="J32" s="18" t="s">
        <v>13</v>
      </c>
      <c r="K32" s="18" t="s">
        <v>13</v>
      </c>
      <c r="L32" s="18" t="s">
        <v>13</v>
      </c>
      <c r="M32" s="18" t="s">
        <v>13</v>
      </c>
      <c r="N32" s="18" t="s">
        <v>13</v>
      </c>
      <c r="O32" s="18" t="s">
        <v>13</v>
      </c>
      <c r="P32" s="18" t="s">
        <v>13</v>
      </c>
    </row>
    <row r="33" spans="1:16" x14ac:dyDescent="0.25">
      <c r="A33" s="16"/>
      <c r="B33" s="11" t="s">
        <v>7</v>
      </c>
      <c r="C33" s="18" t="s">
        <v>13</v>
      </c>
      <c r="D33" s="18" t="s">
        <v>13</v>
      </c>
      <c r="E33" s="18" t="s">
        <v>13</v>
      </c>
      <c r="F33" s="18" t="s">
        <v>13</v>
      </c>
      <c r="G33" s="18" t="s">
        <v>13</v>
      </c>
      <c r="H33" s="18" t="s">
        <v>13</v>
      </c>
      <c r="I33" s="18" t="s">
        <v>13</v>
      </c>
      <c r="J33" s="18" t="s">
        <v>13</v>
      </c>
      <c r="K33" s="18" t="s">
        <v>13</v>
      </c>
      <c r="L33" s="18" t="s">
        <v>13</v>
      </c>
      <c r="M33" s="18" t="s">
        <v>13</v>
      </c>
      <c r="N33" s="18" t="s">
        <v>13</v>
      </c>
      <c r="O33" s="18" t="s">
        <v>13</v>
      </c>
      <c r="P33" s="18" t="s">
        <v>13</v>
      </c>
    </row>
    <row r="34" spans="1:16" x14ac:dyDescent="0.25">
      <c r="A34" s="10" t="s">
        <v>20</v>
      </c>
      <c r="B34" s="11" t="s">
        <v>5</v>
      </c>
      <c r="C34" s="12">
        <v>3</v>
      </c>
      <c r="D34" s="12">
        <v>3.2</v>
      </c>
      <c r="E34" s="12">
        <v>3.2</v>
      </c>
      <c r="F34" s="12">
        <v>3.2</v>
      </c>
      <c r="G34" s="12">
        <v>3.2</v>
      </c>
      <c r="H34" s="12">
        <v>3.2</v>
      </c>
      <c r="I34" s="12">
        <v>3.2</v>
      </c>
      <c r="J34" s="12">
        <v>3.2</v>
      </c>
      <c r="K34" s="12">
        <v>3</v>
      </c>
      <c r="L34" s="12">
        <v>2.8479999999999999</v>
      </c>
      <c r="M34" s="12">
        <v>2.9</v>
      </c>
      <c r="N34" s="14">
        <v>2.5270000000000001</v>
      </c>
      <c r="O34" s="14">
        <v>3</v>
      </c>
      <c r="P34" s="14">
        <v>3</v>
      </c>
    </row>
    <row r="35" spans="1:16" x14ac:dyDescent="0.25">
      <c r="A35" s="15"/>
      <c r="B35" s="11" t="s">
        <v>6</v>
      </c>
      <c r="C35" s="12">
        <v>1300</v>
      </c>
      <c r="D35" s="12">
        <v>1400</v>
      </c>
      <c r="E35" s="12">
        <v>1400</v>
      </c>
      <c r="F35" s="12">
        <v>1400</v>
      </c>
      <c r="G35" s="12">
        <v>1400</v>
      </c>
      <c r="H35" s="12">
        <v>1400</v>
      </c>
      <c r="I35" s="12">
        <v>1400</v>
      </c>
      <c r="J35" s="12">
        <v>1400</v>
      </c>
      <c r="K35" s="12">
        <v>1199</v>
      </c>
      <c r="L35" s="12">
        <v>1046</v>
      </c>
      <c r="M35" s="12">
        <v>1100</v>
      </c>
      <c r="N35" s="14">
        <v>1012</v>
      </c>
      <c r="O35" s="14">
        <v>1100</v>
      </c>
      <c r="P35" s="14">
        <v>1150</v>
      </c>
    </row>
    <row r="36" spans="1:16" x14ac:dyDescent="0.25">
      <c r="A36" s="16"/>
      <c r="B36" s="11" t="s">
        <v>7</v>
      </c>
      <c r="C36" s="13">
        <f t="shared" ref="C36:P36" si="5">C34*1000000/C35</f>
        <v>2307.6923076923076</v>
      </c>
      <c r="D36" s="13">
        <f t="shared" si="5"/>
        <v>2285.7142857142858</v>
      </c>
      <c r="E36" s="13">
        <f t="shared" si="5"/>
        <v>2285.7142857142858</v>
      </c>
      <c r="F36" s="13">
        <f t="shared" si="5"/>
        <v>2285.7142857142858</v>
      </c>
      <c r="G36" s="13">
        <f t="shared" si="5"/>
        <v>2285.7142857142858</v>
      </c>
      <c r="H36" s="13">
        <f t="shared" si="5"/>
        <v>2285.7142857142858</v>
      </c>
      <c r="I36" s="13">
        <f t="shared" si="5"/>
        <v>2285.7142857142858</v>
      </c>
      <c r="J36" s="13">
        <f t="shared" si="5"/>
        <v>2285.7142857142858</v>
      </c>
      <c r="K36" s="13">
        <f t="shared" si="5"/>
        <v>2502.0850708924104</v>
      </c>
      <c r="L36" s="13">
        <f t="shared" si="5"/>
        <v>2722.7533460803061</v>
      </c>
      <c r="M36" s="13">
        <f t="shared" si="5"/>
        <v>2636.3636363636365</v>
      </c>
      <c r="N36" s="13">
        <f t="shared" si="5"/>
        <v>2497.0355731225295</v>
      </c>
      <c r="O36" s="13">
        <f t="shared" si="5"/>
        <v>2727.2727272727275</v>
      </c>
      <c r="P36" s="13">
        <f t="shared" si="5"/>
        <v>2608.695652173913</v>
      </c>
    </row>
    <row r="37" spans="1:16" x14ac:dyDescent="0.25">
      <c r="A37" s="10" t="s">
        <v>21</v>
      </c>
      <c r="B37" s="11" t="s">
        <v>5</v>
      </c>
      <c r="C37" s="12">
        <v>0.17</v>
      </c>
      <c r="D37" s="12">
        <v>0.17</v>
      </c>
      <c r="E37" s="12">
        <v>0.17</v>
      </c>
      <c r="F37" s="12">
        <v>0.17</v>
      </c>
      <c r="G37" s="12">
        <v>0.17</v>
      </c>
      <c r="H37" s="12">
        <v>0.17</v>
      </c>
      <c r="I37" s="12">
        <v>0.17</v>
      </c>
      <c r="J37" s="12">
        <v>0.17</v>
      </c>
      <c r="K37" s="12">
        <v>0.10299999999999999</v>
      </c>
      <c r="L37" s="12">
        <v>9.8000000000000004E-2</v>
      </c>
      <c r="M37" s="12">
        <v>0.105</v>
      </c>
      <c r="N37" s="14">
        <v>9.1999999999999998E-2</v>
      </c>
      <c r="O37" s="14">
        <v>0.1</v>
      </c>
      <c r="P37" s="14">
        <v>0.105</v>
      </c>
    </row>
    <row r="38" spans="1:16" x14ac:dyDescent="0.25">
      <c r="A38" s="15"/>
      <c r="B38" s="11" t="s">
        <v>6</v>
      </c>
      <c r="C38" s="12">
        <v>50</v>
      </c>
      <c r="D38" s="12">
        <v>50</v>
      </c>
      <c r="E38" s="12">
        <v>50</v>
      </c>
      <c r="F38" s="12">
        <v>50</v>
      </c>
      <c r="G38" s="12">
        <v>50</v>
      </c>
      <c r="H38" s="12">
        <v>50</v>
      </c>
      <c r="I38" s="12">
        <v>50</v>
      </c>
      <c r="J38" s="12">
        <v>50</v>
      </c>
      <c r="K38" s="12">
        <v>35</v>
      </c>
      <c r="L38" s="12">
        <v>32</v>
      </c>
      <c r="M38" s="12">
        <v>35</v>
      </c>
      <c r="N38" s="14">
        <v>32</v>
      </c>
      <c r="O38" s="14">
        <v>35</v>
      </c>
      <c r="P38" s="14">
        <v>35</v>
      </c>
    </row>
    <row r="39" spans="1:16" x14ac:dyDescent="0.25">
      <c r="A39" s="16"/>
      <c r="B39" s="11" t="s">
        <v>7</v>
      </c>
      <c r="C39" s="13">
        <f t="shared" ref="C39:P39" si="6">C37*1000000/C38</f>
        <v>3400</v>
      </c>
      <c r="D39" s="13">
        <f t="shared" si="6"/>
        <v>3400</v>
      </c>
      <c r="E39" s="13">
        <f t="shared" si="6"/>
        <v>3400</v>
      </c>
      <c r="F39" s="13">
        <f t="shared" si="6"/>
        <v>3400</v>
      </c>
      <c r="G39" s="13">
        <f t="shared" si="6"/>
        <v>3400</v>
      </c>
      <c r="H39" s="13">
        <f t="shared" si="6"/>
        <v>3400</v>
      </c>
      <c r="I39" s="13">
        <f t="shared" si="6"/>
        <v>3400</v>
      </c>
      <c r="J39" s="13">
        <f t="shared" si="6"/>
        <v>3400</v>
      </c>
      <c r="K39" s="13">
        <f t="shared" si="6"/>
        <v>2942.8571428571427</v>
      </c>
      <c r="L39" s="13">
        <f t="shared" si="6"/>
        <v>3062.5</v>
      </c>
      <c r="M39" s="13">
        <f t="shared" si="6"/>
        <v>3000</v>
      </c>
      <c r="N39" s="13">
        <f t="shared" si="6"/>
        <v>2875</v>
      </c>
      <c r="O39" s="13">
        <f t="shared" si="6"/>
        <v>2857.1428571428573</v>
      </c>
      <c r="P39" s="13">
        <f t="shared" si="6"/>
        <v>3000</v>
      </c>
    </row>
    <row r="40" spans="1:16" x14ac:dyDescent="0.25">
      <c r="A40" s="19" t="s">
        <v>22</v>
      </c>
      <c r="B40" s="11" t="s">
        <v>5</v>
      </c>
      <c r="C40" s="12">
        <v>8.1677299999999988</v>
      </c>
      <c r="D40" s="12">
        <v>8.4301842857142848</v>
      </c>
      <c r="E40" s="12">
        <v>11.645</v>
      </c>
      <c r="F40" s="12">
        <v>10.743</v>
      </c>
      <c r="G40" s="12">
        <v>11.699293089999999</v>
      </c>
      <c r="H40" s="12">
        <v>13.33747</v>
      </c>
      <c r="I40" s="12">
        <v>13.962999999999999</v>
      </c>
      <c r="J40" s="12">
        <v>872</v>
      </c>
      <c r="K40" s="12">
        <v>875</v>
      </c>
      <c r="L40" s="12">
        <v>885</v>
      </c>
      <c r="M40" s="12">
        <v>2650</v>
      </c>
      <c r="N40" s="14">
        <v>1461</v>
      </c>
      <c r="O40" s="12">
        <v>1170</v>
      </c>
      <c r="P40" s="14">
        <v>1307</v>
      </c>
    </row>
    <row r="41" spans="1:16" x14ac:dyDescent="0.25">
      <c r="A41" s="20"/>
      <c r="B41" s="11" t="s">
        <v>6</v>
      </c>
      <c r="C41" s="26">
        <v>9804.4500000000007</v>
      </c>
      <c r="D41" s="26">
        <v>14321</v>
      </c>
      <c r="E41" s="26">
        <v>12927</v>
      </c>
      <c r="F41" s="26">
        <v>10305</v>
      </c>
      <c r="G41" s="26">
        <v>12378.75</v>
      </c>
      <c r="H41" s="26">
        <v>18243</v>
      </c>
      <c r="I41" s="26">
        <v>14359</v>
      </c>
      <c r="J41" s="26">
        <v>545000</v>
      </c>
      <c r="K41" s="26">
        <v>546875</v>
      </c>
      <c r="L41" s="26">
        <v>553125</v>
      </c>
      <c r="M41" s="26">
        <v>1656250</v>
      </c>
      <c r="N41" s="26">
        <v>913125</v>
      </c>
      <c r="O41" s="26">
        <v>731250</v>
      </c>
      <c r="P41" s="26">
        <v>816875</v>
      </c>
    </row>
    <row r="42" spans="1:16" x14ac:dyDescent="0.25">
      <c r="A42" s="21"/>
      <c r="B42" s="11" t="s">
        <v>7</v>
      </c>
      <c r="C42" s="13">
        <f t="shared" ref="C42:P42" si="7">C40*1000000/C41</f>
        <v>833.06355787423047</v>
      </c>
      <c r="D42" s="13">
        <f t="shared" si="7"/>
        <v>588.65891248615912</v>
      </c>
      <c r="E42" s="13">
        <f t="shared" si="7"/>
        <v>900.82772491684068</v>
      </c>
      <c r="F42" s="13">
        <f t="shared" si="7"/>
        <v>1042.5036390101893</v>
      </c>
      <c r="G42" s="13">
        <f t="shared" si="7"/>
        <v>945.11102413410072</v>
      </c>
      <c r="H42" s="13">
        <f t="shared" si="7"/>
        <v>731.10069615743021</v>
      </c>
      <c r="I42" s="13">
        <f t="shared" si="7"/>
        <v>972.42147781878964</v>
      </c>
      <c r="J42" s="13">
        <f t="shared" si="7"/>
        <v>1600</v>
      </c>
      <c r="K42" s="13">
        <f t="shared" si="7"/>
        <v>1600</v>
      </c>
      <c r="L42" s="13">
        <f t="shared" si="7"/>
        <v>1600</v>
      </c>
      <c r="M42" s="13">
        <f t="shared" si="7"/>
        <v>1600</v>
      </c>
      <c r="N42" s="13">
        <f t="shared" si="7"/>
        <v>1600</v>
      </c>
      <c r="O42" s="13">
        <f t="shared" si="7"/>
        <v>1600</v>
      </c>
      <c r="P42" s="13">
        <f t="shared" si="7"/>
        <v>1600</v>
      </c>
    </row>
    <row r="43" spans="1:16" x14ac:dyDescent="0.25">
      <c r="A43" s="10" t="s">
        <v>23</v>
      </c>
      <c r="B43" s="11" t="s">
        <v>5</v>
      </c>
      <c r="C43" s="12">
        <v>8.1679999999999993</v>
      </c>
      <c r="D43" s="12">
        <v>8.43</v>
      </c>
      <c r="E43" s="12">
        <v>11.645</v>
      </c>
      <c r="F43" s="12">
        <v>10.743</v>
      </c>
      <c r="G43" s="12">
        <v>11.699</v>
      </c>
      <c r="H43" s="12">
        <v>13.337</v>
      </c>
      <c r="I43" s="12">
        <v>13.962999999999999</v>
      </c>
      <c r="J43" s="12">
        <v>18.317</v>
      </c>
      <c r="K43" s="12">
        <v>24.023</v>
      </c>
      <c r="L43" s="12">
        <v>41.929000000000002</v>
      </c>
      <c r="M43" s="12">
        <v>51.655999999999999</v>
      </c>
      <c r="N43" s="14">
        <v>49.41</v>
      </c>
      <c r="O43" s="14">
        <v>45.320999999999998</v>
      </c>
      <c r="P43" s="14">
        <v>44.747</v>
      </c>
    </row>
    <row r="44" spans="1:16" x14ac:dyDescent="0.25">
      <c r="A44" s="15"/>
      <c r="B44" s="11" t="s">
        <v>6</v>
      </c>
      <c r="C44" s="12">
        <v>9804</v>
      </c>
      <c r="D44" s="12">
        <v>14321</v>
      </c>
      <c r="E44" s="12">
        <v>12927</v>
      </c>
      <c r="F44" s="12">
        <v>10305</v>
      </c>
      <c r="G44" s="12">
        <v>12379</v>
      </c>
      <c r="H44" s="12">
        <v>18243</v>
      </c>
      <c r="I44" s="12">
        <v>14359</v>
      </c>
      <c r="J44" s="12">
        <v>20067</v>
      </c>
      <c r="K44" s="12">
        <v>25177</v>
      </c>
      <c r="L44" s="12">
        <v>31032</v>
      </c>
      <c r="M44" s="12">
        <v>35841</v>
      </c>
      <c r="N44" s="14">
        <v>27490</v>
      </c>
      <c r="O44" s="14">
        <v>26000</v>
      </c>
      <c r="P44" s="14">
        <v>38520</v>
      </c>
    </row>
    <row r="45" spans="1:16" x14ac:dyDescent="0.25">
      <c r="A45" s="16"/>
      <c r="B45" s="11" t="s">
        <v>7</v>
      </c>
      <c r="C45" s="13">
        <f t="shared" ref="C45:P45" si="8">C43*1000000/C44</f>
        <v>833.12933496532014</v>
      </c>
      <c r="D45" s="13">
        <f t="shared" si="8"/>
        <v>588.64604427065149</v>
      </c>
      <c r="E45" s="13">
        <f t="shared" si="8"/>
        <v>900.82772491684068</v>
      </c>
      <c r="F45" s="13">
        <f t="shared" si="8"/>
        <v>1042.5036390101893</v>
      </c>
      <c r="G45" s="13">
        <f t="shared" si="8"/>
        <v>945.06826076419748</v>
      </c>
      <c r="H45" s="13">
        <f t="shared" si="8"/>
        <v>731.07493285095654</v>
      </c>
      <c r="I45" s="13">
        <f t="shared" si="8"/>
        <v>972.42147781878964</v>
      </c>
      <c r="J45" s="13">
        <f t="shared" si="8"/>
        <v>912.79214630986201</v>
      </c>
      <c r="K45" s="13">
        <f t="shared" si="8"/>
        <v>954.1645152321563</v>
      </c>
      <c r="L45" s="13">
        <f t="shared" si="8"/>
        <v>1351.1536478473834</v>
      </c>
      <c r="M45" s="13">
        <f t="shared" si="8"/>
        <v>1441.2544292848972</v>
      </c>
      <c r="N45" s="13">
        <f t="shared" si="8"/>
        <v>1797.3808657693708</v>
      </c>
      <c r="O45" s="13">
        <f t="shared" si="8"/>
        <v>1743.1153846153845</v>
      </c>
      <c r="P45" s="13">
        <f t="shared" si="8"/>
        <v>1161.656282450675</v>
      </c>
    </row>
    <row r="46" spans="1:16" x14ac:dyDescent="0.25">
      <c r="A46" s="10" t="s">
        <v>24</v>
      </c>
      <c r="B46" s="11" t="s">
        <v>5</v>
      </c>
      <c r="C46" s="12">
        <v>0.5</v>
      </c>
      <c r="D46" s="12">
        <v>0.6</v>
      </c>
      <c r="E46" s="12">
        <v>0.6</v>
      </c>
      <c r="F46" s="12">
        <v>0.7</v>
      </c>
      <c r="G46" s="12">
        <v>0.7</v>
      </c>
      <c r="H46" s="12">
        <v>0.7</v>
      </c>
      <c r="I46" s="12">
        <v>0.6</v>
      </c>
      <c r="J46" s="12">
        <v>0.6</v>
      </c>
      <c r="K46" s="12">
        <v>0.40600000000000003</v>
      </c>
      <c r="L46" s="12">
        <v>0.41499999999999998</v>
      </c>
      <c r="M46" s="12">
        <v>0.39</v>
      </c>
      <c r="N46" s="14">
        <v>0.63500000000000001</v>
      </c>
      <c r="O46" s="14">
        <v>0.7</v>
      </c>
      <c r="P46" s="14">
        <v>0.7</v>
      </c>
    </row>
    <row r="47" spans="1:16" x14ac:dyDescent="0.25">
      <c r="A47" s="15"/>
      <c r="B47" s="11" t="s">
        <v>6</v>
      </c>
      <c r="C47" s="12">
        <v>250</v>
      </c>
      <c r="D47" s="12">
        <v>250</v>
      </c>
      <c r="E47" s="12">
        <v>250</v>
      </c>
      <c r="F47" s="12">
        <v>290</v>
      </c>
      <c r="G47" s="12">
        <v>290</v>
      </c>
      <c r="H47" s="12">
        <v>290</v>
      </c>
      <c r="I47" s="12">
        <v>250</v>
      </c>
      <c r="J47" s="12">
        <v>250</v>
      </c>
      <c r="K47" s="12">
        <v>244</v>
      </c>
      <c r="L47" s="12">
        <v>314</v>
      </c>
      <c r="M47" s="12">
        <v>290</v>
      </c>
      <c r="N47" s="14">
        <v>304</v>
      </c>
      <c r="O47" s="14">
        <v>310</v>
      </c>
      <c r="P47" s="14">
        <v>310</v>
      </c>
    </row>
    <row r="48" spans="1:16" x14ac:dyDescent="0.25">
      <c r="A48" s="16"/>
      <c r="B48" s="11" t="s">
        <v>7</v>
      </c>
      <c r="C48" s="13">
        <f t="shared" ref="C48:P48" si="9">C46*1000000/C47</f>
        <v>2000</v>
      </c>
      <c r="D48" s="13">
        <f t="shared" si="9"/>
        <v>2400</v>
      </c>
      <c r="E48" s="13">
        <f t="shared" si="9"/>
        <v>2400</v>
      </c>
      <c r="F48" s="13">
        <f t="shared" si="9"/>
        <v>2413.7931034482758</v>
      </c>
      <c r="G48" s="13">
        <f t="shared" si="9"/>
        <v>2413.7931034482758</v>
      </c>
      <c r="H48" s="13">
        <f t="shared" si="9"/>
        <v>2413.7931034482758</v>
      </c>
      <c r="I48" s="13">
        <f t="shared" si="9"/>
        <v>2400</v>
      </c>
      <c r="J48" s="13">
        <f t="shared" si="9"/>
        <v>2400</v>
      </c>
      <c r="K48" s="13">
        <f t="shared" si="9"/>
        <v>1663.9344262295083</v>
      </c>
      <c r="L48" s="13">
        <f t="shared" si="9"/>
        <v>1321.656050955414</v>
      </c>
      <c r="M48" s="13">
        <f t="shared" si="9"/>
        <v>1344.8275862068965</v>
      </c>
      <c r="N48" s="13">
        <f t="shared" si="9"/>
        <v>2088.8157894736842</v>
      </c>
      <c r="O48" s="13">
        <f t="shared" si="9"/>
        <v>2258.0645161290322</v>
      </c>
      <c r="P48" s="13">
        <f t="shared" si="9"/>
        <v>2258.0645161290322</v>
      </c>
    </row>
    <row r="49" spans="1:16" x14ac:dyDescent="0.25">
      <c r="A49" s="10" t="s">
        <v>25</v>
      </c>
      <c r="B49" s="11" t="s">
        <v>5</v>
      </c>
      <c r="C49" s="12">
        <f t="shared" ref="C49:P49" si="10">C46+C43+C40+C37+C34+C25+C19+C16+C10+C4</f>
        <v>3047.6257299999997</v>
      </c>
      <c r="D49" s="12">
        <f t="shared" si="10"/>
        <v>3183.7681842857146</v>
      </c>
      <c r="E49" s="12">
        <f t="shared" si="10"/>
        <v>3067.0650000000001</v>
      </c>
      <c r="F49" s="12">
        <f t="shared" si="10"/>
        <v>3354.2939999999999</v>
      </c>
      <c r="G49" s="12">
        <f t="shared" si="10"/>
        <v>3551.1952930899997</v>
      </c>
      <c r="H49" s="12">
        <f t="shared" si="10"/>
        <v>3864.0634700000001</v>
      </c>
      <c r="I49" s="12">
        <f t="shared" si="10"/>
        <v>4043.2460000000001</v>
      </c>
      <c r="J49" s="12">
        <f t="shared" si="10"/>
        <v>4982.3340000000007</v>
      </c>
      <c r="K49" s="12">
        <f t="shared" si="10"/>
        <v>5259.0389999999998</v>
      </c>
      <c r="L49" s="12">
        <f t="shared" si="10"/>
        <v>6064.2810000000009</v>
      </c>
      <c r="M49" s="12">
        <f t="shared" si="10"/>
        <v>8037.8109999999997</v>
      </c>
      <c r="N49" s="12">
        <f t="shared" si="10"/>
        <v>7129.31</v>
      </c>
      <c r="O49" s="12">
        <f t="shared" si="10"/>
        <v>6571.5140000000001</v>
      </c>
      <c r="P49" s="12">
        <f t="shared" si="10"/>
        <v>5711.0400000000009</v>
      </c>
    </row>
    <row r="50" spans="1:16" x14ac:dyDescent="0.25">
      <c r="A50" s="15"/>
      <c r="B50" s="11" t="s">
        <v>6</v>
      </c>
      <c r="C50" s="12">
        <f t="shared" ref="C50:P50" si="11">C47+C44+C41+C38+C35+C26+C20+C17+C11</f>
        <v>2086303.45</v>
      </c>
      <c r="D50" s="12">
        <f t="shared" si="11"/>
        <v>2061106</v>
      </c>
      <c r="E50" s="12">
        <f t="shared" si="11"/>
        <v>2047058</v>
      </c>
      <c r="F50" s="12">
        <f t="shared" si="11"/>
        <v>2066777</v>
      </c>
      <c r="G50" s="12">
        <f t="shared" si="11"/>
        <v>2067901.75</v>
      </c>
      <c r="H50" s="12">
        <f t="shared" si="11"/>
        <v>2092367</v>
      </c>
      <c r="I50" s="12">
        <f t="shared" si="11"/>
        <v>2117152</v>
      </c>
      <c r="J50" s="12">
        <f t="shared" si="11"/>
        <v>2643383</v>
      </c>
      <c r="K50" s="12">
        <f t="shared" si="11"/>
        <v>2662114</v>
      </c>
      <c r="L50" s="12">
        <f t="shared" si="11"/>
        <v>2733984</v>
      </c>
      <c r="M50" s="12">
        <f t="shared" si="11"/>
        <v>3913690</v>
      </c>
      <c r="N50" s="12">
        <f t="shared" si="11"/>
        <v>3145957</v>
      </c>
      <c r="O50" s="12">
        <f t="shared" si="11"/>
        <v>2847986</v>
      </c>
      <c r="P50" s="12">
        <f t="shared" si="11"/>
        <v>2967542</v>
      </c>
    </row>
    <row r="51" spans="1:16" x14ac:dyDescent="0.25">
      <c r="A51" s="16"/>
      <c r="B51" s="11" t="s">
        <v>7</v>
      </c>
      <c r="C51" s="13">
        <f t="shared" ref="C51:P51" si="12">C49*1000000/C50</f>
        <v>1460.7777837878759</v>
      </c>
      <c r="D51" s="13">
        <f t="shared" si="12"/>
        <v>1544.6892029258634</v>
      </c>
      <c r="E51" s="13">
        <f t="shared" si="12"/>
        <v>1498.2794820664583</v>
      </c>
      <c r="F51" s="13">
        <f t="shared" si="12"/>
        <v>1622.9588388103796</v>
      </c>
      <c r="G51" s="13">
        <f t="shared" si="12"/>
        <v>1717.2940121985969</v>
      </c>
      <c r="H51" s="13">
        <f t="shared" si="12"/>
        <v>1846.7426938008484</v>
      </c>
      <c r="I51" s="13">
        <f t="shared" si="12"/>
        <v>1909.7570698750019</v>
      </c>
      <c r="J51" s="13">
        <f t="shared" si="12"/>
        <v>1884.8324287475562</v>
      </c>
      <c r="K51" s="13">
        <f t="shared" si="12"/>
        <v>1975.5123184055979</v>
      </c>
      <c r="L51" s="13">
        <f t="shared" si="12"/>
        <v>2218.1113715369224</v>
      </c>
      <c r="M51" s="13">
        <f t="shared" si="12"/>
        <v>2053.7679274546526</v>
      </c>
      <c r="N51" s="13">
        <f t="shared" si="12"/>
        <v>2266.1816420249866</v>
      </c>
      <c r="O51" s="13">
        <f t="shared" si="12"/>
        <v>2307.4249662744128</v>
      </c>
      <c r="P51" s="13">
        <f t="shared" si="12"/>
        <v>1924.5018267643729</v>
      </c>
    </row>
    <row r="52" spans="1:16" x14ac:dyDescent="0.25">
      <c r="A52" s="2"/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P52" s="2"/>
    </row>
    <row r="53" spans="1:16" x14ac:dyDescent="0.25"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P53" s="2"/>
    </row>
    <row r="54" spans="1:16" ht="15" customHeight="1" x14ac:dyDescent="0.25">
      <c r="A54" s="27" t="s">
        <v>26</v>
      </c>
      <c r="B54" s="28"/>
      <c r="C54" s="29" t="s">
        <v>27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P54" s="2"/>
    </row>
    <row r="55" spans="1:16" x14ac:dyDescent="0.25">
      <c r="B55" s="28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P55" s="2"/>
    </row>
    <row r="56" spans="1:16" x14ac:dyDescent="0.25">
      <c r="B56" s="28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P56" s="2"/>
    </row>
    <row r="57" spans="1:16" x14ac:dyDescent="0.25">
      <c r="A57" s="2"/>
      <c r="B57" s="2"/>
      <c r="C57" s="28"/>
      <c r="D57" s="30"/>
      <c r="E57" s="31"/>
      <c r="F57" s="31"/>
      <c r="G57" s="31"/>
      <c r="H57" s="31"/>
      <c r="I57" s="31"/>
      <c r="J57" s="31"/>
      <c r="K57" s="31"/>
      <c r="L57" s="31"/>
      <c r="M57" s="31"/>
      <c r="P57" s="2"/>
    </row>
    <row r="58" spans="1:16" x14ac:dyDescent="0.25">
      <c r="A58" s="2"/>
      <c r="B58" s="32"/>
      <c r="C58" s="33" t="s">
        <v>28</v>
      </c>
      <c r="D58" s="31"/>
      <c r="E58" s="31"/>
      <c r="F58" s="31"/>
      <c r="G58" s="31"/>
      <c r="H58" s="31"/>
      <c r="I58" s="31"/>
      <c r="J58" s="31"/>
      <c r="K58" s="31"/>
      <c r="L58" s="31"/>
      <c r="M58" s="31"/>
      <c r="P58" s="2"/>
    </row>
    <row r="59" spans="1:16" x14ac:dyDescent="0.25">
      <c r="A59" s="34"/>
      <c r="B59" s="35"/>
      <c r="D59" s="33"/>
      <c r="E59" s="37"/>
      <c r="F59" s="38"/>
      <c r="G59" s="38"/>
      <c r="H59" s="31"/>
      <c r="I59" s="31"/>
      <c r="J59" s="31"/>
      <c r="K59" s="31"/>
      <c r="L59" s="31"/>
      <c r="M59" s="31"/>
      <c r="P59" s="2"/>
    </row>
    <row r="60" spans="1:16" x14ac:dyDescent="0.25">
      <c r="A60" s="2"/>
      <c r="B60" s="32"/>
      <c r="C60" s="33" t="s">
        <v>29</v>
      </c>
      <c r="D60" s="31"/>
      <c r="E60" s="31"/>
      <c r="F60" s="31"/>
      <c r="G60" s="31"/>
      <c r="H60" s="31"/>
      <c r="I60" s="31"/>
      <c r="J60" s="31"/>
      <c r="K60" s="31"/>
      <c r="L60" s="31"/>
      <c r="M60" s="31"/>
      <c r="P60" s="2"/>
    </row>
    <row r="61" spans="1:16" x14ac:dyDescent="0.25">
      <c r="A61" s="34"/>
      <c r="B61" s="35"/>
      <c r="D61" s="39"/>
      <c r="E61" s="38"/>
      <c r="F61" s="38"/>
      <c r="G61" s="38"/>
      <c r="H61" s="31"/>
      <c r="I61" s="31"/>
      <c r="J61" s="31"/>
      <c r="K61" s="31"/>
      <c r="L61" s="31"/>
      <c r="M61" s="31"/>
      <c r="P61" s="2"/>
    </row>
    <row r="62" spans="1:16" x14ac:dyDescent="0.25">
      <c r="A62" s="2"/>
      <c r="B62" s="40"/>
      <c r="C62" s="41" t="s">
        <v>30</v>
      </c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P62" s="2"/>
    </row>
    <row r="63" spans="1:16" x14ac:dyDescent="0.25">
      <c r="A63" s="2"/>
      <c r="B63" s="2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P63" s="2"/>
    </row>
    <row r="64" spans="1:16" x14ac:dyDescent="0.25">
      <c r="C64" s="42"/>
      <c r="H64" s="42"/>
      <c r="I64" s="42"/>
    </row>
  </sheetData>
  <mergeCells count="18">
    <mergeCell ref="A40:A42"/>
    <mergeCell ref="A43:A45"/>
    <mergeCell ref="A46:A48"/>
    <mergeCell ref="A49:A51"/>
    <mergeCell ref="C54:N56"/>
    <mergeCell ref="C62:N63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6" location="'Content Page'!B417" display="Back to Content Page"/>
  </hyperlink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2015-03-05T14:13:15Z</dcterms:created>
  <dcterms:modified xsi:type="dcterms:W3CDTF">2015-03-05T14:13:15Z</dcterms:modified>
</cp:coreProperties>
</file>