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Research and Development\Londz_Excel\"/>
    </mc:Choice>
  </mc:AlternateContent>
  <bookViews>
    <workbookView xWindow="0" yWindow="0" windowWidth="21570" windowHeight="11595"/>
  </bookViews>
  <sheets>
    <sheet name="4.4" sheetId="1" r:id="rId1"/>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7" i="1" l="1"/>
  <c r="M67" i="1"/>
  <c r="F67" i="1"/>
  <c r="E67" i="1"/>
  <c r="T66" i="1"/>
  <c r="S66" i="1"/>
  <c r="R66" i="1"/>
  <c r="Q66" i="1"/>
  <c r="P66" i="1"/>
  <c r="P65" i="1" s="1"/>
  <c r="O66" i="1"/>
  <c r="O65" i="1" s="1"/>
  <c r="N66" i="1"/>
  <c r="N65" i="1" s="1"/>
  <c r="M66" i="1"/>
  <c r="M65" i="1" s="1"/>
  <c r="L66" i="1"/>
  <c r="K66" i="1"/>
  <c r="J66" i="1"/>
  <c r="I66" i="1"/>
  <c r="H66" i="1"/>
  <c r="H65" i="1" s="1"/>
  <c r="G66" i="1"/>
  <c r="G67" i="1" s="1"/>
  <c r="F66" i="1"/>
  <c r="F65" i="1" s="1"/>
  <c r="E66" i="1"/>
  <c r="E65" i="1" s="1"/>
  <c r="D66" i="1"/>
  <c r="C66" i="1"/>
  <c r="Q65" i="1"/>
  <c r="J65" i="1"/>
  <c r="I65" i="1"/>
  <c r="T64" i="1"/>
  <c r="T67" i="1" s="1"/>
  <c r="S64" i="1"/>
  <c r="S65" i="1" s="1"/>
  <c r="R64" i="1"/>
  <c r="R67" i="1" s="1"/>
  <c r="Q64" i="1"/>
  <c r="Q67" i="1" s="1"/>
  <c r="P64" i="1"/>
  <c r="O64" i="1"/>
  <c r="N64" i="1"/>
  <c r="M64" i="1"/>
  <c r="L64" i="1"/>
  <c r="L67" i="1" s="1"/>
  <c r="K64" i="1"/>
  <c r="K65" i="1" s="1"/>
  <c r="J64" i="1"/>
  <c r="J67" i="1" s="1"/>
  <c r="I64" i="1"/>
  <c r="I67" i="1" s="1"/>
  <c r="H64" i="1"/>
  <c r="G64" i="1"/>
  <c r="F64" i="1"/>
  <c r="E64" i="1"/>
  <c r="D64" i="1"/>
  <c r="D67" i="1" s="1"/>
  <c r="C64" i="1"/>
  <c r="C67" i="1" s="1"/>
  <c r="T63" i="1"/>
  <c r="S63" i="1"/>
  <c r="R63" i="1"/>
  <c r="T61" i="1"/>
  <c r="S61" i="1"/>
  <c r="R61" i="1"/>
  <c r="S59" i="1"/>
  <c r="R59" i="1"/>
  <c r="S57" i="1"/>
  <c r="R57" i="1"/>
  <c r="T55" i="1"/>
  <c r="S55" i="1"/>
  <c r="R55" i="1"/>
  <c r="Q55" i="1"/>
  <c r="P55" i="1"/>
  <c r="O55" i="1"/>
  <c r="N55" i="1"/>
  <c r="S53" i="1"/>
  <c r="R53" i="1"/>
  <c r="T51" i="1"/>
  <c r="S51" i="1"/>
  <c r="R51" i="1"/>
  <c r="Q51" i="1"/>
  <c r="P51" i="1"/>
  <c r="O51" i="1"/>
  <c r="N51" i="1"/>
  <c r="M51" i="1"/>
  <c r="L51" i="1"/>
  <c r="K51" i="1"/>
  <c r="J51" i="1"/>
  <c r="I51" i="1"/>
  <c r="H51" i="1"/>
  <c r="G51" i="1"/>
  <c r="E51" i="1"/>
  <c r="D51" i="1"/>
  <c r="C51" i="1"/>
  <c r="S49" i="1"/>
  <c r="R49" i="1"/>
  <c r="T47" i="1"/>
  <c r="S47" i="1"/>
  <c r="R47" i="1"/>
  <c r="S45" i="1"/>
  <c r="R45" i="1"/>
  <c r="S43" i="1"/>
  <c r="R43" i="1"/>
  <c r="Q43" i="1"/>
  <c r="P43" i="1"/>
  <c r="O43" i="1"/>
  <c r="N43" i="1"/>
  <c r="M43" i="1"/>
  <c r="L43" i="1"/>
  <c r="K43" i="1"/>
  <c r="J43" i="1"/>
  <c r="I43" i="1"/>
  <c r="H43" i="1"/>
  <c r="G43" i="1"/>
  <c r="F43" i="1"/>
  <c r="E43" i="1"/>
  <c r="D43" i="1"/>
  <c r="C43" i="1"/>
  <c r="S41" i="1"/>
  <c r="R41" i="1"/>
  <c r="Q41" i="1"/>
  <c r="P41" i="1"/>
  <c r="O41" i="1"/>
  <c r="N41" i="1"/>
  <c r="M41" i="1"/>
  <c r="L41" i="1"/>
  <c r="K41" i="1"/>
  <c r="J41" i="1"/>
  <c r="I41" i="1"/>
  <c r="H41" i="1"/>
  <c r="G41" i="1"/>
  <c r="F41" i="1"/>
  <c r="E41" i="1"/>
  <c r="D41" i="1"/>
  <c r="C41" i="1"/>
  <c r="T39" i="1"/>
  <c r="S39" i="1"/>
  <c r="R39" i="1"/>
  <c r="S37" i="1"/>
  <c r="R37" i="1"/>
  <c r="T35" i="1"/>
  <c r="S35" i="1"/>
  <c r="R35" i="1"/>
  <c r="Q35" i="1"/>
  <c r="P35" i="1"/>
  <c r="O35" i="1"/>
  <c r="N35" i="1"/>
  <c r="M35" i="1"/>
  <c r="L35" i="1"/>
  <c r="K35" i="1"/>
  <c r="J35" i="1"/>
  <c r="I35" i="1"/>
  <c r="H35" i="1"/>
  <c r="F35" i="1"/>
  <c r="E35" i="1"/>
  <c r="D35" i="1"/>
  <c r="C35" i="1"/>
  <c r="T33" i="1"/>
  <c r="S33" i="1"/>
  <c r="R33" i="1"/>
  <c r="T31" i="1"/>
  <c r="S31" i="1"/>
  <c r="R31" i="1"/>
  <c r="T29" i="1"/>
  <c r="T65" i="1" s="1"/>
  <c r="S29" i="1"/>
  <c r="R29" i="1"/>
  <c r="T27" i="1"/>
  <c r="S27" i="1"/>
  <c r="R27" i="1"/>
  <c r="T25" i="1"/>
  <c r="S25" i="1"/>
  <c r="R25" i="1"/>
  <c r="T23" i="1"/>
  <c r="S23" i="1"/>
  <c r="R23" i="1"/>
  <c r="Q23" i="1"/>
  <c r="S21" i="1"/>
  <c r="R21" i="1"/>
  <c r="R65" i="1" s="1"/>
  <c r="Q21" i="1"/>
  <c r="T19" i="1"/>
  <c r="S19" i="1"/>
  <c r="R19" i="1"/>
  <c r="S17" i="1"/>
  <c r="R17" i="1"/>
  <c r="T15" i="1"/>
  <c r="S15" i="1"/>
  <c r="T11" i="1"/>
  <c r="S11" i="1"/>
  <c r="R11" i="1"/>
  <c r="Q11" i="1"/>
  <c r="P11" i="1"/>
  <c r="O11" i="1"/>
  <c r="N11" i="1"/>
  <c r="M11" i="1"/>
  <c r="L11" i="1"/>
  <c r="K11" i="1"/>
  <c r="J11" i="1"/>
  <c r="I11" i="1"/>
  <c r="H11" i="1"/>
  <c r="F11" i="1"/>
  <c r="E11" i="1"/>
  <c r="D11" i="1"/>
  <c r="C11" i="1"/>
  <c r="T9" i="1"/>
  <c r="S9" i="1"/>
  <c r="R9" i="1"/>
  <c r="Q9" i="1"/>
  <c r="P9" i="1"/>
  <c r="O9" i="1"/>
  <c r="N9" i="1"/>
  <c r="M9" i="1"/>
  <c r="L9" i="1"/>
  <c r="K9" i="1"/>
  <c r="J9" i="1"/>
  <c r="I9" i="1"/>
  <c r="H9" i="1"/>
  <c r="F9" i="1"/>
  <c r="E9" i="1"/>
  <c r="D9" i="1"/>
  <c r="C9" i="1"/>
  <c r="T7" i="1"/>
  <c r="S7" i="1"/>
  <c r="R7" i="1"/>
  <c r="Q7" i="1"/>
  <c r="P7" i="1"/>
  <c r="O7" i="1"/>
  <c r="N7" i="1"/>
  <c r="M7" i="1"/>
  <c r="L7" i="1"/>
  <c r="K7" i="1"/>
  <c r="J7" i="1"/>
  <c r="I7" i="1"/>
  <c r="H7" i="1"/>
  <c r="G7" i="1"/>
  <c r="F7" i="1"/>
  <c r="E7" i="1"/>
  <c r="D7" i="1"/>
  <c r="C7" i="1"/>
  <c r="S5" i="1"/>
  <c r="R5" i="1"/>
  <c r="Q5" i="1"/>
  <c r="P5" i="1"/>
  <c r="O5" i="1"/>
  <c r="N5" i="1"/>
  <c r="M5" i="1"/>
  <c r="L5" i="1"/>
  <c r="K5" i="1"/>
  <c r="J5" i="1"/>
  <c r="I5" i="1"/>
  <c r="H5" i="1"/>
  <c r="G5" i="1"/>
  <c r="F5" i="1"/>
  <c r="E5" i="1"/>
  <c r="D5" i="1"/>
  <c r="C5" i="1"/>
  <c r="C65" i="1" l="1"/>
  <c r="O67" i="1"/>
  <c r="D65" i="1"/>
  <c r="L65" i="1"/>
  <c r="H67" i="1"/>
  <c r="P67" i="1"/>
  <c r="G65" i="1"/>
  <c r="K67" i="1"/>
  <c r="S67" i="1"/>
</calcChain>
</file>

<file path=xl/sharedStrings.xml><?xml version="1.0" encoding="utf-8"?>
<sst xmlns="http://schemas.openxmlformats.org/spreadsheetml/2006/main" count="143" uniqueCount="37">
  <si>
    <t>Table 4.4  Number of Seats* in National Parliament in SADC by Sex, 1990 - 2013, Selected Years</t>
  </si>
  <si>
    <t>Country</t>
  </si>
  <si>
    <t>Sex</t>
  </si>
  <si>
    <t>Angola</t>
  </si>
  <si>
    <t>Female</t>
  </si>
  <si>
    <t>Male</t>
  </si>
  <si>
    <t>Back to Content Page</t>
  </si>
  <si>
    <t>Total</t>
  </si>
  <si>
    <t>Female Proportion (%)</t>
  </si>
  <si>
    <t>Botswana</t>
  </si>
  <si>
    <t>n.a.</t>
  </si>
  <si>
    <t>Democratic Republic of Congo</t>
  </si>
  <si>
    <t>n.a</t>
  </si>
  <si>
    <t>Lesotho</t>
  </si>
  <si>
    <r>
      <t>Madagascar</t>
    </r>
    <r>
      <rPr>
        <b/>
        <vertAlign val="superscript"/>
        <sz val="11"/>
        <rFont val="Tahoma"/>
        <family val="2"/>
      </rPr>
      <t>1</t>
    </r>
  </si>
  <si>
    <t>Malawi</t>
  </si>
  <si>
    <t>Mauritius</t>
  </si>
  <si>
    <t>Mozambique</t>
  </si>
  <si>
    <r>
      <t>Namibia</t>
    </r>
    <r>
      <rPr>
        <b/>
        <vertAlign val="superscript"/>
        <sz val="11"/>
        <rFont val="Tahoma"/>
        <family val="2"/>
      </rPr>
      <t>2</t>
    </r>
  </si>
  <si>
    <t>Seychelles</t>
  </si>
  <si>
    <r>
      <t>South Africa</t>
    </r>
    <r>
      <rPr>
        <b/>
        <vertAlign val="superscript"/>
        <sz val="11"/>
        <rFont val="Tahoma"/>
        <family val="2"/>
      </rPr>
      <t>3</t>
    </r>
  </si>
  <si>
    <t>Swaziland</t>
  </si>
  <si>
    <t>United Republic of Tanzania</t>
  </si>
  <si>
    <t>Zambia</t>
  </si>
  <si>
    <t>Zimbabwe</t>
  </si>
  <si>
    <t>SADC</t>
  </si>
  <si>
    <t xml:space="preserve"> </t>
  </si>
  <si>
    <t>Notes:</t>
  </si>
  <si>
    <t>* Figures correspond to the number of seats currently filled in Parliament (both houses??)</t>
  </si>
  <si>
    <t>1 - Madagascar: 2010 Parliament has been dissolved or suspended for an indefinite period.</t>
  </si>
  <si>
    <t>2 - Namibia: 2010 Figure excludes 11 members yet to be sworn in.</t>
  </si>
  <si>
    <t>3 - South Africa: The figures on the distribution of seats do not include the 36 special rotating delegates appointed on an ad hoc basis, and all percentages given are therefore calculated on the basis of the 54 permanent seats.</t>
  </si>
  <si>
    <t>Source:</t>
  </si>
  <si>
    <t>Inter-Parliamentary Union; Women in national parliaments;: http://www.ipu.org/wmn-e/classif.htm; downloaded, 21 October 2013: Angola (2011-2012),  Democratic Republic of Congo (2011-2012), Lesotho (2011-2012), Madagascar (2010-2012),  Malawi (2011-2012), Mauritius (2011-2012), Mozambique (2011-2012), Namibia (2011-2012),  South Africa (2011-2012), Swaziland (2011-2012), Zambia (2011-2012), Zimbabwe (2011-2012)</t>
  </si>
  <si>
    <t>Inter-Parliamentary Union; Women in national parliaments; Situation as of 31 July 2011 ; http://www.ipu.org/wmn-e/classif.htm; downloaded 14 September 2011: Data for 1990-2010 (Angola, Democratic Republic of Congo, Lesotho, Malawi, Mauritius, Namibia,  South Africa, Zambia,  Data for 1990-2009 (Madagascar)</t>
  </si>
  <si>
    <t>Millenium Development Goals Database, http://data.un.org/, downloaded: 10 October 2014: Democratic Republic of Congo (2012-2013), Lesotho, Madagascar, Namibia, South Africa, United Republic of Tanzania, Zimbabwe</t>
  </si>
  <si>
    <t xml:space="preserve">National Statistics Offices of Member States: Angola (2011-2013), Botswana, Malawi (2013), Mauritius (2013),  Mozambique, Seychelles, Swaziland,  United Republic of Tanzania, Zambia (2013), Zimbabwe (1990-2012)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</si>
</sst>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0\ "/>
  </numFmts>
  <fonts count="13" x14ac:knownFonts="1">
    <font>
      <sz val="11"/>
      <color theme="1"/>
      <name val="Calibri"/>
      <family val="2"/>
      <scheme val="minor"/>
    </font>
    <font>
      <b/>
      <sz val="11"/>
      <color theme="1"/>
      <name val="Tahoma"/>
      <family val="2"/>
    </font>
    <font>
      <sz val="11"/>
      <color theme="1"/>
      <name val="Tahoma"/>
      <family val="2"/>
    </font>
    <font>
      <b/>
      <sz val="11"/>
      <name val="Tahoma"/>
      <family val="2"/>
    </font>
    <font>
      <b/>
      <sz val="11"/>
      <color indexed="8"/>
      <name val="Calibri"/>
      <family val="2"/>
    </font>
    <font>
      <sz val="11"/>
      <name val="Tahoma"/>
      <family val="2"/>
    </font>
    <font>
      <u/>
      <sz val="11"/>
      <color theme="10"/>
      <name val="Calibri"/>
      <family val="2"/>
    </font>
    <font>
      <u/>
      <sz val="11"/>
      <color theme="10"/>
      <name val="Tahoma"/>
      <family val="2"/>
    </font>
    <font>
      <b/>
      <vertAlign val="superscript"/>
      <sz val="11"/>
      <name val="Tahoma"/>
      <family val="2"/>
    </font>
    <font>
      <sz val="11"/>
      <color rgb="FF000000"/>
      <name val="Tahoma"/>
      <family val="2"/>
    </font>
    <font>
      <i/>
      <sz val="11"/>
      <color rgb="FF000000"/>
      <name val="Tahoma"/>
      <family val="2"/>
    </font>
    <font>
      <i/>
      <sz val="8"/>
      <color rgb="FF000000"/>
      <name val="Verdana"/>
      <family val="2"/>
    </font>
    <font>
      <u/>
      <sz val="11"/>
      <color indexed="12"/>
      <name val="Tahoma"/>
      <family val="2"/>
    </font>
  </fonts>
  <fills count="5">
    <fill>
      <patternFill patternType="none"/>
    </fill>
    <fill>
      <patternFill patternType="gray125"/>
    </fill>
    <fill>
      <patternFill patternType="solid">
        <fgColor rgb="FF969696"/>
        <bgColor indexed="64"/>
      </patternFill>
    </fill>
    <fill>
      <patternFill patternType="solid">
        <fgColor indexed="40"/>
        <bgColor indexed="64"/>
      </patternFill>
    </fill>
    <fill>
      <patternFill patternType="solid">
        <fgColor indexed="5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6" fillId="0" borderId="0" applyNumberFormat="0" applyFill="0" applyBorder="0" applyAlignment="0" applyProtection="0">
      <alignment vertical="top"/>
      <protection locked="0"/>
    </xf>
  </cellStyleXfs>
  <cellXfs count="38">
    <xf numFmtId="0" fontId="0" fillId="0" borderId="0" xfId="0"/>
    <xf numFmtId="0" fontId="1"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3" borderId="1" xfId="0" applyFont="1" applyFill="1" applyBorder="1"/>
    <xf numFmtId="0" fontId="4" fillId="0" borderId="0" xfId="0" applyFont="1"/>
    <xf numFmtId="0" fontId="3" fillId="4" borderId="1" xfId="0" applyFont="1" applyFill="1" applyBorder="1" applyAlignment="1">
      <alignment horizontal="left" vertical="center"/>
    </xf>
    <xf numFmtId="0" fontId="3" fillId="4" borderId="1" xfId="0" applyFont="1" applyFill="1" applyBorder="1"/>
    <xf numFmtId="0" fontId="5" fillId="0" borderId="1" xfId="0" applyFont="1" applyFill="1" applyBorder="1"/>
    <xf numFmtId="0" fontId="5" fillId="0" borderId="1" xfId="0" applyNumberFormat="1" applyFont="1" applyFill="1" applyBorder="1"/>
    <xf numFmtId="0" fontId="5" fillId="0" borderId="1" xfId="0" applyFont="1" applyFill="1" applyBorder="1" applyAlignment="1">
      <alignment horizontal="right" vertical="center" wrapText="1"/>
    </xf>
    <xf numFmtId="0" fontId="6" fillId="0" borderId="0" xfId="1" applyAlignment="1" applyProtection="1"/>
    <xf numFmtId="0" fontId="7" fillId="0" borderId="0" xfId="1" applyFont="1" applyAlignment="1" applyProtection="1"/>
    <xf numFmtId="164" fontId="5" fillId="0" borderId="1" xfId="0" applyNumberFormat="1" applyFont="1" applyFill="1" applyBorder="1"/>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4" xfId="0" applyFont="1" applyFill="1" applyBorder="1" applyAlignment="1">
      <alignment horizontal="left" vertical="center" wrapText="1"/>
    </xf>
    <xf numFmtId="0" fontId="0" fillId="0" borderId="0" xfId="0" applyAlignment="1">
      <alignment horizontal="right" vertical="center" wrapText="1"/>
    </xf>
    <xf numFmtId="1" fontId="5" fillId="0" borderId="1" xfId="0" applyNumberFormat="1" applyFont="1" applyFill="1" applyBorder="1" applyAlignment="1">
      <alignment vertical="center" wrapText="1"/>
    </xf>
    <xf numFmtId="1" fontId="5" fillId="0" borderId="1" xfId="0" applyNumberFormat="1" applyFont="1" applyFill="1" applyBorder="1" applyAlignment="1"/>
    <xf numFmtId="164" fontId="5" fillId="0" borderId="1" xfId="0" applyNumberFormat="1" applyFont="1" applyFill="1" applyBorder="1" applyAlignment="1"/>
    <xf numFmtId="0" fontId="3" fillId="2" borderId="1" xfId="0" applyFont="1" applyFill="1" applyBorder="1" applyAlignment="1">
      <alignment horizontal="left" vertical="center"/>
    </xf>
    <xf numFmtId="0" fontId="3" fillId="2" borderId="1" xfId="0" applyFont="1" applyFill="1" applyBorder="1"/>
    <xf numFmtId="165" fontId="5" fillId="0" borderId="1" xfId="0" applyNumberFormat="1" applyFont="1" applyFill="1" applyBorder="1"/>
    <xf numFmtId="0" fontId="3" fillId="0" borderId="0" xfId="0" applyFont="1" applyFill="1" applyBorder="1" applyAlignment="1">
      <alignment vertical="center" wrapText="1"/>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11" fillId="0" borderId="0" xfId="0" applyFont="1" applyAlignment="1">
      <alignment vertical="center" wrapText="1"/>
    </xf>
    <xf numFmtId="0" fontId="2" fillId="0" borderId="0" xfId="0" applyFont="1" applyFill="1"/>
    <xf numFmtId="0" fontId="9" fillId="0" borderId="0" xfId="0" applyFont="1" applyAlignment="1">
      <alignment horizontal="left" vertical="center" wrapText="1"/>
    </xf>
    <xf numFmtId="0" fontId="9" fillId="0" borderId="0" xfId="0" applyFont="1" applyAlignment="1">
      <alignment vertical="center" wrapText="1"/>
    </xf>
    <xf numFmtId="0" fontId="1" fillId="0" borderId="0" xfId="0" applyFont="1"/>
    <xf numFmtId="0" fontId="2" fillId="0" borderId="0" xfId="0" applyFont="1" applyAlignment="1">
      <alignment horizontal="left" wrapText="1"/>
    </xf>
    <xf numFmtId="0" fontId="2" fillId="0" borderId="0" xfId="0" applyFont="1" applyAlignment="1">
      <alignment horizontal="left" wrapText="1"/>
    </xf>
    <xf numFmtId="0" fontId="12" fillId="0" borderId="0" xfId="1" applyFont="1" applyAlignment="1" applyProtection="1"/>
    <xf numFmtId="0" fontId="2" fillId="0" borderId="0" xfId="0" applyFont="1" applyAlignment="1">
      <alignment wrapText="1"/>
    </xf>
    <xf numFmtId="0" fontId="2" fillId="0" borderId="0"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abSelected="1" topLeftCell="B61" zoomScaleNormal="100" workbookViewId="0">
      <selection activeCell="C86" sqref="C86:R87"/>
    </sheetView>
  </sheetViews>
  <sheetFormatPr defaultRowHeight="15" x14ac:dyDescent="0.25"/>
  <cols>
    <col min="1" max="1" width="16" customWidth="1"/>
    <col min="2" max="2" width="26.7109375" customWidth="1"/>
    <col min="3" max="20" width="7" customWidth="1"/>
  </cols>
  <sheetData>
    <row r="1" spans="1:22" x14ac:dyDescent="0.25">
      <c r="A1" s="1" t="s">
        <v>0</v>
      </c>
      <c r="B1" s="2"/>
      <c r="C1" s="2"/>
      <c r="D1" s="2"/>
      <c r="E1" s="2"/>
      <c r="F1" s="2"/>
      <c r="G1" s="2"/>
      <c r="H1" s="2"/>
      <c r="I1" s="2"/>
      <c r="J1" s="2"/>
      <c r="K1" s="2"/>
      <c r="L1" s="2"/>
      <c r="M1" s="2"/>
      <c r="N1" s="2"/>
      <c r="O1" s="2"/>
      <c r="P1" s="2"/>
      <c r="Q1" s="2"/>
      <c r="R1" s="2"/>
      <c r="S1" s="2"/>
    </row>
    <row r="2" spans="1:22" x14ac:dyDescent="0.25">
      <c r="A2" s="2"/>
      <c r="B2" s="2"/>
      <c r="C2" s="2"/>
      <c r="D2" s="2"/>
      <c r="E2" s="2"/>
      <c r="F2" s="2"/>
      <c r="G2" s="2"/>
      <c r="H2" s="2"/>
      <c r="I2" s="2"/>
      <c r="J2" s="2"/>
      <c r="K2" s="2"/>
      <c r="L2" s="2"/>
      <c r="M2" s="2"/>
      <c r="N2" s="2"/>
      <c r="O2" s="2"/>
      <c r="P2" s="2"/>
      <c r="Q2" s="2"/>
      <c r="R2" s="2"/>
      <c r="S2" s="2"/>
    </row>
    <row r="3" spans="1:22" s="5" customFormat="1" x14ac:dyDescent="0.25">
      <c r="A3" s="3" t="s">
        <v>1</v>
      </c>
      <c r="B3" s="3" t="s">
        <v>2</v>
      </c>
      <c r="C3" s="4">
        <v>1990</v>
      </c>
      <c r="D3" s="4">
        <v>1997</v>
      </c>
      <c r="E3" s="4">
        <v>1998</v>
      </c>
      <c r="F3" s="4">
        <v>1999</v>
      </c>
      <c r="G3" s="4">
        <v>2000</v>
      </c>
      <c r="H3" s="4">
        <v>2001</v>
      </c>
      <c r="I3" s="4">
        <v>2002</v>
      </c>
      <c r="J3" s="4">
        <v>2003</v>
      </c>
      <c r="K3" s="4">
        <v>2004</v>
      </c>
      <c r="L3" s="4">
        <v>2005</v>
      </c>
      <c r="M3" s="4">
        <v>2006</v>
      </c>
      <c r="N3" s="4">
        <v>2007</v>
      </c>
      <c r="O3" s="4">
        <v>2008</v>
      </c>
      <c r="P3" s="4">
        <v>2009</v>
      </c>
      <c r="Q3" s="4">
        <v>2010</v>
      </c>
      <c r="R3" s="4">
        <v>2011</v>
      </c>
      <c r="S3" s="4">
        <v>2012</v>
      </c>
      <c r="T3" s="4">
        <v>2013</v>
      </c>
    </row>
    <row r="4" spans="1:22" x14ac:dyDescent="0.25">
      <c r="A4" s="6" t="s">
        <v>3</v>
      </c>
      <c r="B4" s="7" t="s">
        <v>4</v>
      </c>
      <c r="C4" s="8">
        <v>42</v>
      </c>
      <c r="D4" s="8">
        <v>21</v>
      </c>
      <c r="E4" s="8">
        <v>21</v>
      </c>
      <c r="F4" s="8">
        <v>34</v>
      </c>
      <c r="G4" s="9">
        <v>34</v>
      </c>
      <c r="H4" s="8">
        <v>34</v>
      </c>
      <c r="I4" s="8">
        <v>34</v>
      </c>
      <c r="J4" s="8">
        <v>34</v>
      </c>
      <c r="K4" s="8">
        <v>34</v>
      </c>
      <c r="L4" s="8">
        <v>33</v>
      </c>
      <c r="M4" s="8">
        <v>33</v>
      </c>
      <c r="N4" s="8">
        <v>33</v>
      </c>
      <c r="O4" s="8">
        <v>33</v>
      </c>
      <c r="P4" s="8">
        <v>82</v>
      </c>
      <c r="Q4" s="8">
        <v>85</v>
      </c>
      <c r="R4" s="10">
        <v>86</v>
      </c>
      <c r="S4" s="10">
        <v>73</v>
      </c>
      <c r="T4" s="10">
        <v>80</v>
      </c>
    </row>
    <row r="5" spans="1:22" x14ac:dyDescent="0.25">
      <c r="A5" s="6"/>
      <c r="B5" s="7" t="s">
        <v>5</v>
      </c>
      <c r="C5" s="8">
        <f t="shared" ref="C5:Q5" si="0">C6-C4</f>
        <v>247</v>
      </c>
      <c r="D5" s="8">
        <f t="shared" si="0"/>
        <v>199</v>
      </c>
      <c r="E5" s="8">
        <f t="shared" si="0"/>
        <v>199</v>
      </c>
      <c r="F5" s="8">
        <f t="shared" si="0"/>
        <v>186</v>
      </c>
      <c r="G5" s="8">
        <f t="shared" si="0"/>
        <v>186</v>
      </c>
      <c r="H5" s="8">
        <f t="shared" si="0"/>
        <v>186</v>
      </c>
      <c r="I5" s="8">
        <f t="shared" si="0"/>
        <v>186</v>
      </c>
      <c r="J5" s="8">
        <f t="shared" si="0"/>
        <v>186</v>
      </c>
      <c r="K5" s="8">
        <f t="shared" si="0"/>
        <v>186</v>
      </c>
      <c r="L5" s="8">
        <f t="shared" si="0"/>
        <v>187</v>
      </c>
      <c r="M5" s="8">
        <f t="shared" si="0"/>
        <v>187</v>
      </c>
      <c r="N5" s="8">
        <f t="shared" si="0"/>
        <v>187</v>
      </c>
      <c r="O5" s="8">
        <f t="shared" si="0"/>
        <v>187</v>
      </c>
      <c r="P5" s="8">
        <f t="shared" si="0"/>
        <v>138</v>
      </c>
      <c r="Q5" s="8">
        <f t="shared" si="0"/>
        <v>135</v>
      </c>
      <c r="R5" s="8">
        <f>R6-R4</f>
        <v>134</v>
      </c>
      <c r="S5" s="8">
        <f>S6-S4</f>
        <v>147</v>
      </c>
      <c r="T5" s="8">
        <v>140</v>
      </c>
      <c r="U5" s="11"/>
      <c r="V5" s="12" t="s">
        <v>6</v>
      </c>
    </row>
    <row r="6" spans="1:22" x14ac:dyDescent="0.25">
      <c r="A6" s="6"/>
      <c r="B6" s="7" t="s">
        <v>7</v>
      </c>
      <c r="C6" s="8">
        <v>289</v>
      </c>
      <c r="D6" s="8">
        <v>220</v>
      </c>
      <c r="E6" s="8">
        <v>220</v>
      </c>
      <c r="F6" s="8">
        <v>220</v>
      </c>
      <c r="G6" s="9">
        <v>220</v>
      </c>
      <c r="H6" s="8">
        <v>220</v>
      </c>
      <c r="I6" s="8">
        <v>220</v>
      </c>
      <c r="J6" s="8">
        <v>220</v>
      </c>
      <c r="K6" s="8">
        <v>220</v>
      </c>
      <c r="L6" s="8">
        <v>220</v>
      </c>
      <c r="M6" s="8">
        <v>220</v>
      </c>
      <c r="N6" s="8">
        <v>220</v>
      </c>
      <c r="O6" s="8">
        <v>220</v>
      </c>
      <c r="P6" s="8">
        <v>220</v>
      </c>
      <c r="Q6" s="8">
        <v>220</v>
      </c>
      <c r="R6" s="8">
        <v>220</v>
      </c>
      <c r="S6" s="8">
        <v>220</v>
      </c>
      <c r="T6" s="8">
        <v>220</v>
      </c>
    </row>
    <row r="7" spans="1:22" x14ac:dyDescent="0.25">
      <c r="A7" s="6"/>
      <c r="B7" s="7" t="s">
        <v>8</v>
      </c>
      <c r="C7" s="13">
        <f t="shared" ref="C7:Q7" si="1">C4/C6*100</f>
        <v>14.53287197231834</v>
      </c>
      <c r="D7" s="13">
        <f t="shared" si="1"/>
        <v>9.5454545454545467</v>
      </c>
      <c r="E7" s="13">
        <f t="shared" si="1"/>
        <v>9.5454545454545467</v>
      </c>
      <c r="F7" s="13">
        <f t="shared" si="1"/>
        <v>15.454545454545453</v>
      </c>
      <c r="G7" s="13">
        <f t="shared" si="1"/>
        <v>15.454545454545453</v>
      </c>
      <c r="H7" s="13">
        <f t="shared" si="1"/>
        <v>15.454545454545453</v>
      </c>
      <c r="I7" s="13">
        <f t="shared" si="1"/>
        <v>15.454545454545453</v>
      </c>
      <c r="J7" s="13">
        <f t="shared" si="1"/>
        <v>15.454545454545453</v>
      </c>
      <c r="K7" s="13">
        <f t="shared" si="1"/>
        <v>15.454545454545453</v>
      </c>
      <c r="L7" s="13">
        <f t="shared" si="1"/>
        <v>15</v>
      </c>
      <c r="M7" s="13">
        <f t="shared" si="1"/>
        <v>15</v>
      </c>
      <c r="N7" s="13">
        <f t="shared" si="1"/>
        <v>15</v>
      </c>
      <c r="O7" s="13">
        <f t="shared" si="1"/>
        <v>15</v>
      </c>
      <c r="P7" s="13">
        <f t="shared" si="1"/>
        <v>37.272727272727273</v>
      </c>
      <c r="Q7" s="13">
        <f t="shared" si="1"/>
        <v>38.636363636363633</v>
      </c>
      <c r="R7" s="13">
        <f>R4/R6*100</f>
        <v>39.090909090909093</v>
      </c>
      <c r="S7" s="13">
        <f>S4/S6*100</f>
        <v>33.181818181818187</v>
      </c>
      <c r="T7" s="13">
        <f>T4/T6*100</f>
        <v>36.363636363636367</v>
      </c>
    </row>
    <row r="8" spans="1:22" x14ac:dyDescent="0.25">
      <c r="A8" s="6" t="s">
        <v>9</v>
      </c>
      <c r="B8" s="7" t="s">
        <v>4</v>
      </c>
      <c r="C8" s="8">
        <v>2</v>
      </c>
      <c r="D8" s="8">
        <v>4</v>
      </c>
      <c r="E8" s="8">
        <v>4</v>
      </c>
      <c r="F8" s="8">
        <v>4</v>
      </c>
      <c r="G8" s="10" t="s">
        <v>10</v>
      </c>
      <c r="H8" s="8">
        <v>8</v>
      </c>
      <c r="I8" s="8">
        <v>8</v>
      </c>
      <c r="J8" s="8">
        <v>8</v>
      </c>
      <c r="K8" s="8">
        <v>8</v>
      </c>
      <c r="L8" s="8">
        <v>7</v>
      </c>
      <c r="M8" s="8">
        <v>7</v>
      </c>
      <c r="N8" s="8">
        <v>7</v>
      </c>
      <c r="O8" s="8">
        <v>7</v>
      </c>
      <c r="P8" s="8">
        <v>7</v>
      </c>
      <c r="Q8" s="8">
        <v>5</v>
      </c>
      <c r="R8" s="10">
        <v>5</v>
      </c>
      <c r="S8" s="10">
        <v>5</v>
      </c>
      <c r="T8" s="8">
        <v>6</v>
      </c>
    </row>
    <row r="9" spans="1:22" x14ac:dyDescent="0.25">
      <c r="A9" s="6"/>
      <c r="B9" s="7" t="s">
        <v>5</v>
      </c>
      <c r="C9" s="8">
        <f>C10-C8</f>
        <v>38</v>
      </c>
      <c r="D9" s="8">
        <f>D10-D8</f>
        <v>43</v>
      </c>
      <c r="E9" s="8">
        <f>E10-E8</f>
        <v>43</v>
      </c>
      <c r="F9" s="8">
        <f>F10-F8</f>
        <v>43</v>
      </c>
      <c r="G9" s="10" t="s">
        <v>10</v>
      </c>
      <c r="H9" s="8">
        <f t="shared" ref="H9:S9" si="2">H10-H8</f>
        <v>39</v>
      </c>
      <c r="I9" s="8">
        <f t="shared" si="2"/>
        <v>39</v>
      </c>
      <c r="J9" s="8">
        <f t="shared" si="2"/>
        <v>39</v>
      </c>
      <c r="K9" s="8">
        <f t="shared" si="2"/>
        <v>39</v>
      </c>
      <c r="L9" s="8">
        <f t="shared" si="2"/>
        <v>56</v>
      </c>
      <c r="M9" s="8">
        <f t="shared" si="2"/>
        <v>56</v>
      </c>
      <c r="N9" s="8">
        <f t="shared" si="2"/>
        <v>56</v>
      </c>
      <c r="O9" s="8">
        <f t="shared" si="2"/>
        <v>56</v>
      </c>
      <c r="P9" s="8">
        <f t="shared" si="2"/>
        <v>56</v>
      </c>
      <c r="Q9" s="8">
        <f t="shared" si="2"/>
        <v>58</v>
      </c>
      <c r="R9" s="8">
        <f t="shared" si="2"/>
        <v>58</v>
      </c>
      <c r="S9" s="8">
        <f t="shared" si="2"/>
        <v>58</v>
      </c>
      <c r="T9" s="8">
        <f>T10-T8</f>
        <v>57</v>
      </c>
    </row>
    <row r="10" spans="1:22" x14ac:dyDescent="0.25">
      <c r="A10" s="6"/>
      <c r="B10" s="7" t="s">
        <v>7</v>
      </c>
      <c r="C10" s="8">
        <v>40</v>
      </c>
      <c r="D10" s="8">
        <v>47</v>
      </c>
      <c r="E10" s="8">
        <v>47</v>
      </c>
      <c r="F10" s="8">
        <v>47</v>
      </c>
      <c r="G10" s="9">
        <v>47</v>
      </c>
      <c r="H10" s="8">
        <v>47</v>
      </c>
      <c r="I10" s="8">
        <v>47</v>
      </c>
      <c r="J10" s="8">
        <v>47</v>
      </c>
      <c r="K10" s="8">
        <v>47</v>
      </c>
      <c r="L10" s="8">
        <v>63</v>
      </c>
      <c r="M10" s="8">
        <v>63</v>
      </c>
      <c r="N10" s="8">
        <v>63</v>
      </c>
      <c r="O10" s="8">
        <v>63</v>
      </c>
      <c r="P10" s="8">
        <v>63</v>
      </c>
      <c r="Q10" s="8">
        <v>63</v>
      </c>
      <c r="R10" s="10">
        <v>63</v>
      </c>
      <c r="S10" s="10">
        <v>63</v>
      </c>
      <c r="T10" s="8">
        <v>63</v>
      </c>
    </row>
    <row r="11" spans="1:22" x14ac:dyDescent="0.25">
      <c r="A11" s="6"/>
      <c r="B11" s="7" t="s">
        <v>8</v>
      </c>
      <c r="C11" s="13">
        <f>C8/C10*100</f>
        <v>5</v>
      </c>
      <c r="D11" s="13">
        <f>D8/D10*100</f>
        <v>8.5106382978723403</v>
      </c>
      <c r="E11" s="13">
        <f>E8/E10*100</f>
        <v>8.5106382978723403</v>
      </c>
      <c r="F11" s="13">
        <f>F8/F10*100</f>
        <v>8.5106382978723403</v>
      </c>
      <c r="G11" s="10" t="s">
        <v>10</v>
      </c>
      <c r="H11" s="13">
        <f t="shared" ref="H11:S11" si="3">H8/H10*100</f>
        <v>17.021276595744681</v>
      </c>
      <c r="I11" s="13">
        <f t="shared" si="3"/>
        <v>17.021276595744681</v>
      </c>
      <c r="J11" s="13">
        <f t="shared" si="3"/>
        <v>17.021276595744681</v>
      </c>
      <c r="K11" s="13">
        <f t="shared" si="3"/>
        <v>17.021276595744681</v>
      </c>
      <c r="L11" s="13">
        <f t="shared" si="3"/>
        <v>11.111111111111111</v>
      </c>
      <c r="M11" s="13">
        <f t="shared" si="3"/>
        <v>11.111111111111111</v>
      </c>
      <c r="N11" s="13">
        <f t="shared" si="3"/>
        <v>11.111111111111111</v>
      </c>
      <c r="O11" s="13">
        <f t="shared" si="3"/>
        <v>11.111111111111111</v>
      </c>
      <c r="P11" s="13">
        <f t="shared" si="3"/>
        <v>11.111111111111111</v>
      </c>
      <c r="Q11" s="13">
        <f t="shared" si="3"/>
        <v>7.9365079365079358</v>
      </c>
      <c r="R11" s="13">
        <f t="shared" si="3"/>
        <v>7.9365079365079358</v>
      </c>
      <c r="S11" s="13">
        <f t="shared" si="3"/>
        <v>7.9365079365079358</v>
      </c>
      <c r="T11" s="13">
        <f>T8/T10*100</f>
        <v>9.5238095238095237</v>
      </c>
    </row>
    <row r="12" spans="1:22" x14ac:dyDescent="0.25">
      <c r="A12" s="14" t="s">
        <v>11</v>
      </c>
      <c r="B12" s="7" t="s">
        <v>4</v>
      </c>
      <c r="C12" s="8">
        <v>12</v>
      </c>
      <c r="D12" s="8">
        <v>37</v>
      </c>
      <c r="E12" s="10" t="s">
        <v>10</v>
      </c>
      <c r="F12" s="10" t="s">
        <v>10</v>
      </c>
      <c r="G12" s="10" t="s">
        <v>10</v>
      </c>
      <c r="H12" s="10" t="s">
        <v>10</v>
      </c>
      <c r="I12" s="10" t="s">
        <v>10</v>
      </c>
      <c r="J12" s="10" t="s">
        <v>10</v>
      </c>
      <c r="K12" s="8">
        <v>60</v>
      </c>
      <c r="L12" s="8">
        <v>60</v>
      </c>
      <c r="M12" s="8">
        <v>60</v>
      </c>
      <c r="N12" s="8">
        <v>42</v>
      </c>
      <c r="O12" s="8">
        <v>42</v>
      </c>
      <c r="P12" s="8">
        <v>42</v>
      </c>
      <c r="Q12" s="8">
        <v>42</v>
      </c>
      <c r="R12" s="10" t="s">
        <v>10</v>
      </c>
      <c r="S12" s="10">
        <v>44</v>
      </c>
      <c r="T12" s="10">
        <v>44</v>
      </c>
    </row>
    <row r="13" spans="1:22" x14ac:dyDescent="0.25">
      <c r="A13" s="15"/>
      <c r="B13" s="7" t="s">
        <v>5</v>
      </c>
      <c r="C13" s="8">
        <v>210</v>
      </c>
      <c r="D13" s="8">
        <v>701</v>
      </c>
      <c r="E13" s="10" t="s">
        <v>10</v>
      </c>
      <c r="F13" s="10" t="s">
        <v>10</v>
      </c>
      <c r="G13" s="10" t="s">
        <v>10</v>
      </c>
      <c r="H13" s="10" t="s">
        <v>10</v>
      </c>
      <c r="I13" s="10" t="s">
        <v>10</v>
      </c>
      <c r="J13" s="10" t="s">
        <v>10</v>
      </c>
      <c r="K13" s="8">
        <v>440</v>
      </c>
      <c r="L13" s="8">
        <v>440</v>
      </c>
      <c r="M13" s="8">
        <v>440</v>
      </c>
      <c r="N13" s="8">
        <v>458</v>
      </c>
      <c r="O13" s="8">
        <v>458</v>
      </c>
      <c r="P13" s="8">
        <v>458</v>
      </c>
      <c r="Q13" s="8">
        <v>458</v>
      </c>
      <c r="R13" s="10" t="s">
        <v>10</v>
      </c>
      <c r="S13" s="10">
        <v>448</v>
      </c>
      <c r="T13" s="10">
        <v>448</v>
      </c>
    </row>
    <row r="14" spans="1:22" x14ac:dyDescent="0.25">
      <c r="A14" s="15"/>
      <c r="B14" s="7" t="s">
        <v>7</v>
      </c>
      <c r="C14" s="8">
        <v>222</v>
      </c>
      <c r="D14" s="8">
        <v>738</v>
      </c>
      <c r="E14" s="10" t="s">
        <v>10</v>
      </c>
      <c r="F14" s="10" t="s">
        <v>10</v>
      </c>
      <c r="G14" s="10" t="s">
        <v>10</v>
      </c>
      <c r="H14" s="10" t="s">
        <v>10</v>
      </c>
      <c r="I14" s="10" t="s">
        <v>10</v>
      </c>
      <c r="J14" s="10" t="s">
        <v>10</v>
      </c>
      <c r="K14" s="8">
        <v>500</v>
      </c>
      <c r="L14" s="8">
        <v>500</v>
      </c>
      <c r="M14" s="8">
        <v>500</v>
      </c>
      <c r="N14" s="8">
        <v>500</v>
      </c>
      <c r="O14" s="8">
        <v>500</v>
      </c>
      <c r="P14" s="8">
        <v>500</v>
      </c>
      <c r="Q14" s="8">
        <v>500</v>
      </c>
      <c r="R14" s="10">
        <v>500</v>
      </c>
      <c r="S14" s="10">
        <v>492</v>
      </c>
      <c r="T14" s="10">
        <v>492</v>
      </c>
    </row>
    <row r="15" spans="1:22" x14ac:dyDescent="0.25">
      <c r="A15" s="16"/>
      <c r="B15" s="7" t="s">
        <v>8</v>
      </c>
      <c r="C15" s="13">
        <v>5.4</v>
      </c>
      <c r="D15" s="13">
        <v>5</v>
      </c>
      <c r="E15" s="10" t="s">
        <v>10</v>
      </c>
      <c r="F15" s="10" t="s">
        <v>10</v>
      </c>
      <c r="G15" s="10" t="s">
        <v>10</v>
      </c>
      <c r="H15" s="10" t="s">
        <v>10</v>
      </c>
      <c r="I15" s="10" t="s">
        <v>10</v>
      </c>
      <c r="J15" s="10" t="s">
        <v>10</v>
      </c>
      <c r="K15" s="13">
        <v>12</v>
      </c>
      <c r="L15" s="13">
        <v>12</v>
      </c>
      <c r="M15" s="13">
        <v>12</v>
      </c>
      <c r="N15" s="13">
        <v>8.4</v>
      </c>
      <c r="O15" s="13">
        <v>8.4</v>
      </c>
      <c r="P15" s="13">
        <v>8.4</v>
      </c>
      <c r="Q15" s="13">
        <v>8.4</v>
      </c>
      <c r="R15" s="10" t="s">
        <v>12</v>
      </c>
      <c r="S15" s="13">
        <f>S12/S14*100</f>
        <v>8.9430894308943092</v>
      </c>
      <c r="T15" s="13">
        <f>T12/T14*100</f>
        <v>8.9430894308943092</v>
      </c>
      <c r="U15" s="17"/>
      <c r="V15" s="17"/>
    </row>
    <row r="16" spans="1:22" x14ac:dyDescent="0.25">
      <c r="A16" s="6" t="s">
        <v>13</v>
      </c>
      <c r="B16" s="7" t="s">
        <v>4</v>
      </c>
      <c r="C16" s="10" t="s">
        <v>12</v>
      </c>
      <c r="D16" s="8">
        <v>3</v>
      </c>
      <c r="E16" s="8">
        <v>3</v>
      </c>
      <c r="F16" s="8">
        <v>3</v>
      </c>
      <c r="G16" s="9">
        <v>3</v>
      </c>
      <c r="H16" s="8">
        <v>3</v>
      </c>
      <c r="I16" s="8">
        <v>3</v>
      </c>
      <c r="J16" s="8">
        <v>13</v>
      </c>
      <c r="K16" s="8">
        <v>13</v>
      </c>
      <c r="L16" s="8">
        <v>13</v>
      </c>
      <c r="M16" s="8">
        <v>13</v>
      </c>
      <c r="N16" s="8">
        <v>30</v>
      </c>
      <c r="O16" s="8">
        <v>30</v>
      </c>
      <c r="P16" s="8">
        <v>30</v>
      </c>
      <c r="Q16" s="8">
        <v>30</v>
      </c>
      <c r="R16" s="10">
        <v>29</v>
      </c>
      <c r="S16" s="10">
        <v>32</v>
      </c>
      <c r="T16" s="10">
        <v>32</v>
      </c>
      <c r="U16" s="17"/>
      <c r="V16" s="17"/>
    </row>
    <row r="17" spans="1:22" x14ac:dyDescent="0.25">
      <c r="A17" s="6"/>
      <c r="B17" s="7" t="s">
        <v>5</v>
      </c>
      <c r="C17" s="10" t="s">
        <v>12</v>
      </c>
      <c r="D17" s="8">
        <v>62</v>
      </c>
      <c r="E17" s="8">
        <v>77</v>
      </c>
      <c r="F17" s="8">
        <v>77</v>
      </c>
      <c r="G17" s="9">
        <v>77</v>
      </c>
      <c r="H17" s="8">
        <v>77</v>
      </c>
      <c r="I17" s="8">
        <v>77</v>
      </c>
      <c r="J17" s="8">
        <v>107</v>
      </c>
      <c r="K17" s="8">
        <v>107</v>
      </c>
      <c r="L17" s="8">
        <v>107</v>
      </c>
      <c r="M17" s="8">
        <v>107</v>
      </c>
      <c r="N17" s="8">
        <v>90</v>
      </c>
      <c r="O17" s="8">
        <v>90</v>
      </c>
      <c r="P17" s="8">
        <v>90</v>
      </c>
      <c r="Q17" s="8">
        <v>90</v>
      </c>
      <c r="R17" s="8">
        <f>R18-R16</f>
        <v>91</v>
      </c>
      <c r="S17" s="8">
        <f>S18-S16</f>
        <v>88</v>
      </c>
      <c r="T17" s="10">
        <v>88</v>
      </c>
      <c r="U17" s="17"/>
      <c r="V17" s="17"/>
    </row>
    <row r="18" spans="1:22" x14ac:dyDescent="0.25">
      <c r="A18" s="6"/>
      <c r="B18" s="7" t="s">
        <v>7</v>
      </c>
      <c r="C18" s="10" t="s">
        <v>12</v>
      </c>
      <c r="D18" s="8">
        <v>65</v>
      </c>
      <c r="E18" s="8">
        <v>80</v>
      </c>
      <c r="F18" s="8">
        <v>80</v>
      </c>
      <c r="G18" s="9">
        <v>80</v>
      </c>
      <c r="H18" s="8">
        <v>80</v>
      </c>
      <c r="I18" s="8">
        <v>80</v>
      </c>
      <c r="J18" s="8">
        <v>120</v>
      </c>
      <c r="K18" s="8">
        <v>120</v>
      </c>
      <c r="L18" s="8">
        <v>120</v>
      </c>
      <c r="M18" s="8">
        <v>120</v>
      </c>
      <c r="N18" s="8">
        <v>120</v>
      </c>
      <c r="O18" s="8">
        <v>120</v>
      </c>
      <c r="P18" s="8">
        <v>120</v>
      </c>
      <c r="Q18" s="8">
        <v>120</v>
      </c>
      <c r="R18" s="10">
        <v>120</v>
      </c>
      <c r="S18" s="10">
        <v>120</v>
      </c>
      <c r="T18" s="10">
        <v>120</v>
      </c>
    </row>
    <row r="19" spans="1:22" x14ac:dyDescent="0.25">
      <c r="A19" s="6"/>
      <c r="B19" s="7" t="s">
        <v>8</v>
      </c>
      <c r="C19" s="10" t="s">
        <v>12</v>
      </c>
      <c r="D19" s="13">
        <v>4.5999999999999801</v>
      </c>
      <c r="E19" s="13">
        <v>3.7</v>
      </c>
      <c r="F19" s="13">
        <v>3.7</v>
      </c>
      <c r="G19" s="9">
        <v>3.7</v>
      </c>
      <c r="H19" s="13">
        <v>3.7</v>
      </c>
      <c r="I19" s="13">
        <v>10.8</v>
      </c>
      <c r="J19" s="13">
        <v>10.8</v>
      </c>
      <c r="K19" s="13">
        <v>10.8</v>
      </c>
      <c r="L19" s="13">
        <v>10.8</v>
      </c>
      <c r="M19" s="13">
        <v>10.8</v>
      </c>
      <c r="N19" s="13">
        <v>25</v>
      </c>
      <c r="O19" s="13">
        <v>25</v>
      </c>
      <c r="P19" s="13">
        <v>25</v>
      </c>
      <c r="Q19" s="13">
        <v>25</v>
      </c>
      <c r="R19" s="13">
        <f>R16/R18*100</f>
        <v>24.166666666666668</v>
      </c>
      <c r="S19" s="13">
        <f>S16/S18*100</f>
        <v>26.666666666666668</v>
      </c>
      <c r="T19" s="13">
        <f>T16/T18*100</f>
        <v>26.666666666666668</v>
      </c>
    </row>
    <row r="20" spans="1:22" x14ac:dyDescent="0.25">
      <c r="A20" s="6" t="s">
        <v>14</v>
      </c>
      <c r="B20" s="7" t="s">
        <v>4</v>
      </c>
      <c r="C20" s="8">
        <v>9</v>
      </c>
      <c r="D20" s="8">
        <v>5</v>
      </c>
      <c r="E20" s="8">
        <v>5</v>
      </c>
      <c r="F20" s="10" t="s">
        <v>12</v>
      </c>
      <c r="G20" s="9">
        <v>12</v>
      </c>
      <c r="H20" s="8">
        <v>12</v>
      </c>
      <c r="I20" s="8">
        <v>12</v>
      </c>
      <c r="J20" s="8">
        <v>6</v>
      </c>
      <c r="K20" s="8">
        <v>6</v>
      </c>
      <c r="L20" s="8">
        <v>11</v>
      </c>
      <c r="M20" s="8">
        <v>11</v>
      </c>
      <c r="N20" s="8">
        <v>11</v>
      </c>
      <c r="O20" s="8">
        <v>10</v>
      </c>
      <c r="P20" s="8">
        <v>10</v>
      </c>
      <c r="Q20" s="10">
        <v>32</v>
      </c>
      <c r="R20" s="10">
        <v>32</v>
      </c>
      <c r="S20" s="10">
        <v>64</v>
      </c>
      <c r="T20" s="10">
        <v>64</v>
      </c>
    </row>
    <row r="21" spans="1:22" x14ac:dyDescent="0.25">
      <c r="A21" s="6"/>
      <c r="B21" s="7" t="s">
        <v>5</v>
      </c>
      <c r="C21" s="8">
        <v>129</v>
      </c>
      <c r="D21" s="8">
        <v>129</v>
      </c>
      <c r="E21" s="8">
        <v>129</v>
      </c>
      <c r="F21" s="10" t="s">
        <v>12</v>
      </c>
      <c r="G21" s="9">
        <v>138</v>
      </c>
      <c r="H21" s="8">
        <v>138</v>
      </c>
      <c r="I21" s="8">
        <v>138</v>
      </c>
      <c r="J21" s="8">
        <v>154</v>
      </c>
      <c r="K21" s="8">
        <v>154</v>
      </c>
      <c r="L21" s="8">
        <v>149</v>
      </c>
      <c r="M21" s="8">
        <v>149</v>
      </c>
      <c r="N21" s="8">
        <v>149</v>
      </c>
      <c r="O21" s="8">
        <v>117</v>
      </c>
      <c r="P21" s="8">
        <v>117</v>
      </c>
      <c r="Q21" s="8">
        <f>Q22-Q20</f>
        <v>224</v>
      </c>
      <c r="R21" s="8">
        <f>R22-R20</f>
        <v>224</v>
      </c>
      <c r="S21" s="8">
        <f>S22-S20</f>
        <v>302</v>
      </c>
      <c r="T21" s="10">
        <v>302</v>
      </c>
    </row>
    <row r="22" spans="1:22" x14ac:dyDescent="0.25">
      <c r="A22" s="6"/>
      <c r="B22" s="7" t="s">
        <v>7</v>
      </c>
      <c r="C22" s="8">
        <v>138</v>
      </c>
      <c r="D22" s="8">
        <v>134</v>
      </c>
      <c r="E22" s="8">
        <v>134</v>
      </c>
      <c r="F22" s="8">
        <v>150</v>
      </c>
      <c r="G22" s="9">
        <v>150</v>
      </c>
      <c r="H22" s="8">
        <v>150</v>
      </c>
      <c r="I22" s="8">
        <v>150</v>
      </c>
      <c r="J22" s="8">
        <v>160</v>
      </c>
      <c r="K22" s="8">
        <v>160</v>
      </c>
      <c r="L22" s="8">
        <v>160</v>
      </c>
      <c r="M22" s="8">
        <v>160</v>
      </c>
      <c r="N22" s="8">
        <v>160</v>
      </c>
      <c r="O22" s="8">
        <v>127</v>
      </c>
      <c r="P22" s="8">
        <v>127</v>
      </c>
      <c r="Q22" s="10">
        <v>256</v>
      </c>
      <c r="R22" s="10">
        <v>256</v>
      </c>
      <c r="S22" s="10">
        <v>366</v>
      </c>
      <c r="T22" s="10">
        <v>366</v>
      </c>
    </row>
    <row r="23" spans="1:22" x14ac:dyDescent="0.25">
      <c r="A23" s="6"/>
      <c r="B23" s="7" t="s">
        <v>8</v>
      </c>
      <c r="C23" s="13">
        <v>6.5</v>
      </c>
      <c r="D23" s="13">
        <v>3.7</v>
      </c>
      <c r="E23" s="13">
        <v>3.7</v>
      </c>
      <c r="F23" s="10" t="s">
        <v>12</v>
      </c>
      <c r="G23" s="9">
        <v>8</v>
      </c>
      <c r="H23" s="13">
        <v>8</v>
      </c>
      <c r="I23" s="13">
        <v>8</v>
      </c>
      <c r="J23" s="13">
        <v>3.7999999999999901</v>
      </c>
      <c r="K23" s="13">
        <v>3.7999999999999901</v>
      </c>
      <c r="L23" s="13">
        <v>6.9</v>
      </c>
      <c r="M23" s="13">
        <v>6.9</v>
      </c>
      <c r="N23" s="13">
        <v>6.9</v>
      </c>
      <c r="O23" s="13">
        <v>7.9</v>
      </c>
      <c r="P23" s="13">
        <v>7.9</v>
      </c>
      <c r="Q23" s="13">
        <f>Q20/Q22*100</f>
        <v>12.5</v>
      </c>
      <c r="R23" s="13">
        <f>R20/R22*100</f>
        <v>12.5</v>
      </c>
      <c r="S23" s="13">
        <f>S20/S22*100</f>
        <v>17.486338797814209</v>
      </c>
      <c r="T23" s="13">
        <f>T20/T22*100</f>
        <v>17.486338797814209</v>
      </c>
    </row>
    <row r="24" spans="1:22" x14ac:dyDescent="0.25">
      <c r="A24" s="6" t="s">
        <v>15</v>
      </c>
      <c r="B24" s="7" t="s">
        <v>4</v>
      </c>
      <c r="C24" s="8">
        <v>11</v>
      </c>
      <c r="D24" s="8">
        <v>10</v>
      </c>
      <c r="E24" s="8">
        <v>10</v>
      </c>
      <c r="F24" s="8">
        <v>10</v>
      </c>
      <c r="G24" s="9">
        <v>16</v>
      </c>
      <c r="H24" s="8">
        <v>18</v>
      </c>
      <c r="I24" s="8">
        <v>18</v>
      </c>
      <c r="J24" s="8">
        <v>18</v>
      </c>
      <c r="K24" s="8">
        <v>18</v>
      </c>
      <c r="L24" s="8">
        <v>27</v>
      </c>
      <c r="M24" s="8">
        <v>26</v>
      </c>
      <c r="N24" s="8">
        <v>26</v>
      </c>
      <c r="O24" s="8">
        <v>25</v>
      </c>
      <c r="P24" s="8">
        <v>25</v>
      </c>
      <c r="Q24" s="8">
        <v>40</v>
      </c>
      <c r="R24" s="10">
        <v>43</v>
      </c>
      <c r="S24" s="10">
        <v>43</v>
      </c>
      <c r="T24" s="10">
        <v>43</v>
      </c>
    </row>
    <row r="25" spans="1:22" x14ac:dyDescent="0.25">
      <c r="A25" s="6"/>
      <c r="B25" s="7" t="s">
        <v>5</v>
      </c>
      <c r="C25" s="8">
        <v>101</v>
      </c>
      <c r="D25" s="8">
        <v>167</v>
      </c>
      <c r="E25" s="8">
        <v>167</v>
      </c>
      <c r="F25" s="8">
        <v>167</v>
      </c>
      <c r="G25" s="9">
        <v>177</v>
      </c>
      <c r="H25" s="8">
        <v>175</v>
      </c>
      <c r="I25" s="8">
        <v>175</v>
      </c>
      <c r="J25" s="8">
        <v>175</v>
      </c>
      <c r="K25" s="8">
        <v>175</v>
      </c>
      <c r="L25" s="8">
        <v>166</v>
      </c>
      <c r="M25" s="8">
        <v>165</v>
      </c>
      <c r="N25" s="8">
        <v>165</v>
      </c>
      <c r="O25" s="8">
        <v>168</v>
      </c>
      <c r="P25" s="8">
        <v>168</v>
      </c>
      <c r="Q25" s="8">
        <v>152</v>
      </c>
      <c r="R25" s="8">
        <f>R26-R24</f>
        <v>150</v>
      </c>
      <c r="S25" s="8">
        <f>S26-S24</f>
        <v>150</v>
      </c>
      <c r="T25" s="8">
        <f>T26-T24</f>
        <v>150</v>
      </c>
    </row>
    <row r="26" spans="1:22" x14ac:dyDescent="0.25">
      <c r="A26" s="6"/>
      <c r="B26" s="7" t="s">
        <v>7</v>
      </c>
      <c r="C26" s="8">
        <v>112</v>
      </c>
      <c r="D26" s="8">
        <v>177</v>
      </c>
      <c r="E26" s="8">
        <v>177</v>
      </c>
      <c r="F26" s="8">
        <v>177</v>
      </c>
      <c r="G26" s="9">
        <v>193</v>
      </c>
      <c r="H26" s="8">
        <v>193</v>
      </c>
      <c r="I26" s="8">
        <v>193</v>
      </c>
      <c r="J26" s="8">
        <v>193</v>
      </c>
      <c r="K26" s="8">
        <v>193</v>
      </c>
      <c r="L26" s="8">
        <v>193</v>
      </c>
      <c r="M26" s="8">
        <v>191</v>
      </c>
      <c r="N26" s="8">
        <v>191</v>
      </c>
      <c r="O26" s="8">
        <v>193</v>
      </c>
      <c r="P26" s="8">
        <v>193</v>
      </c>
      <c r="Q26" s="8">
        <v>192</v>
      </c>
      <c r="R26" s="10">
        <v>193</v>
      </c>
      <c r="S26" s="10">
        <v>193</v>
      </c>
      <c r="T26" s="10">
        <v>193</v>
      </c>
    </row>
    <row r="27" spans="1:22" x14ac:dyDescent="0.25">
      <c r="A27" s="6"/>
      <c r="B27" s="7" t="s">
        <v>8</v>
      </c>
      <c r="C27" s="13">
        <v>9.8000000000000007</v>
      </c>
      <c r="D27" s="13">
        <v>5.5999999999999801</v>
      </c>
      <c r="E27" s="13">
        <v>5.5999999999999801</v>
      </c>
      <c r="F27" s="13">
        <v>5.5999999999999801</v>
      </c>
      <c r="G27" s="9">
        <v>8.3000000000000007</v>
      </c>
      <c r="H27" s="13">
        <v>9.3000000000000007</v>
      </c>
      <c r="I27" s="13">
        <v>9.3000000000000007</v>
      </c>
      <c r="J27" s="13">
        <v>9.3000000000000007</v>
      </c>
      <c r="K27" s="13">
        <v>9.3000000000000007</v>
      </c>
      <c r="L27" s="13">
        <v>14</v>
      </c>
      <c r="M27" s="13">
        <v>13.6</v>
      </c>
      <c r="N27" s="13">
        <v>13.6</v>
      </c>
      <c r="O27" s="13">
        <v>13</v>
      </c>
      <c r="P27" s="13">
        <v>13</v>
      </c>
      <c r="Q27" s="13">
        <v>20.8</v>
      </c>
      <c r="R27" s="13">
        <f>R24/R26*100</f>
        <v>22.279792746113987</v>
      </c>
      <c r="S27" s="13">
        <f>S24/S26*100</f>
        <v>22.279792746113987</v>
      </c>
      <c r="T27" s="13">
        <f>T24/T26*100</f>
        <v>22.279792746113987</v>
      </c>
    </row>
    <row r="28" spans="1:22" x14ac:dyDescent="0.25">
      <c r="A28" s="6" t="s">
        <v>16</v>
      </c>
      <c r="B28" s="7" t="s">
        <v>4</v>
      </c>
      <c r="C28" s="8">
        <v>5</v>
      </c>
      <c r="D28" s="8">
        <v>5</v>
      </c>
      <c r="E28" s="8">
        <v>5</v>
      </c>
      <c r="F28" s="8">
        <v>5</v>
      </c>
      <c r="G28" s="9">
        <v>5</v>
      </c>
      <c r="H28" s="8">
        <v>4</v>
      </c>
      <c r="I28" s="8">
        <v>4</v>
      </c>
      <c r="J28" s="8">
        <v>4</v>
      </c>
      <c r="K28" s="8">
        <v>4</v>
      </c>
      <c r="L28" s="8">
        <v>4</v>
      </c>
      <c r="M28" s="8">
        <v>12</v>
      </c>
      <c r="N28" s="8">
        <v>12</v>
      </c>
      <c r="O28" s="8">
        <v>12</v>
      </c>
      <c r="P28" s="8">
        <v>12</v>
      </c>
      <c r="Q28" s="8">
        <v>12</v>
      </c>
      <c r="R28" s="10">
        <v>13</v>
      </c>
      <c r="S28" s="10">
        <v>13</v>
      </c>
      <c r="T28" s="18">
        <v>13</v>
      </c>
    </row>
    <row r="29" spans="1:22" x14ac:dyDescent="0.25">
      <c r="A29" s="6"/>
      <c r="B29" s="7" t="s">
        <v>5</v>
      </c>
      <c r="C29" s="8">
        <v>65</v>
      </c>
      <c r="D29" s="8">
        <v>61</v>
      </c>
      <c r="E29" s="8">
        <v>61</v>
      </c>
      <c r="F29" s="8">
        <v>61</v>
      </c>
      <c r="G29" s="9">
        <v>61</v>
      </c>
      <c r="H29" s="8">
        <v>66</v>
      </c>
      <c r="I29" s="8">
        <v>66</v>
      </c>
      <c r="J29" s="8">
        <v>66</v>
      </c>
      <c r="K29" s="8">
        <v>66</v>
      </c>
      <c r="L29" s="8">
        <v>66</v>
      </c>
      <c r="M29" s="8">
        <v>58</v>
      </c>
      <c r="N29" s="8">
        <v>58</v>
      </c>
      <c r="O29" s="8">
        <v>58</v>
      </c>
      <c r="P29" s="8">
        <v>58</v>
      </c>
      <c r="Q29" s="8">
        <v>58</v>
      </c>
      <c r="R29" s="8">
        <f>R30-R28</f>
        <v>56</v>
      </c>
      <c r="S29" s="8">
        <f>S30-S28</f>
        <v>56</v>
      </c>
      <c r="T29" s="19">
        <f>T30-T28</f>
        <v>56</v>
      </c>
    </row>
    <row r="30" spans="1:22" x14ac:dyDescent="0.25">
      <c r="A30" s="6"/>
      <c r="B30" s="7" t="s">
        <v>7</v>
      </c>
      <c r="C30" s="8">
        <v>70</v>
      </c>
      <c r="D30" s="8">
        <v>66</v>
      </c>
      <c r="E30" s="8">
        <v>66</v>
      </c>
      <c r="F30" s="8">
        <v>66</v>
      </c>
      <c r="G30" s="9">
        <v>66</v>
      </c>
      <c r="H30" s="8">
        <v>70</v>
      </c>
      <c r="I30" s="8">
        <v>70</v>
      </c>
      <c r="J30" s="8">
        <v>70</v>
      </c>
      <c r="K30" s="8">
        <v>70</v>
      </c>
      <c r="L30" s="8">
        <v>70</v>
      </c>
      <c r="M30" s="8">
        <v>70</v>
      </c>
      <c r="N30" s="8">
        <v>70</v>
      </c>
      <c r="O30" s="8">
        <v>70</v>
      </c>
      <c r="P30" s="8">
        <v>70</v>
      </c>
      <c r="Q30" s="8">
        <v>70</v>
      </c>
      <c r="R30" s="10">
        <v>69</v>
      </c>
      <c r="S30" s="10">
        <v>69</v>
      </c>
      <c r="T30" s="18">
        <v>69</v>
      </c>
    </row>
    <row r="31" spans="1:22" x14ac:dyDescent="0.25">
      <c r="A31" s="6"/>
      <c r="B31" s="7" t="s">
        <v>8</v>
      </c>
      <c r="C31" s="13">
        <v>7.0999999999999801</v>
      </c>
      <c r="D31" s="13">
        <v>7.5999999999999801</v>
      </c>
      <c r="E31" s="13">
        <v>7.5999999999999801</v>
      </c>
      <c r="F31" s="13">
        <v>7.5999999999999801</v>
      </c>
      <c r="G31" s="9">
        <v>7.5999999999999801</v>
      </c>
      <c r="H31" s="13">
        <v>5.7</v>
      </c>
      <c r="I31" s="13">
        <v>5.7</v>
      </c>
      <c r="J31" s="13">
        <v>5.7</v>
      </c>
      <c r="K31" s="13">
        <v>5.7</v>
      </c>
      <c r="L31" s="13">
        <v>5.7</v>
      </c>
      <c r="M31" s="13">
        <v>17.100000000000001</v>
      </c>
      <c r="N31" s="13">
        <v>17.100000000000001</v>
      </c>
      <c r="O31" s="13">
        <v>17.100000000000001</v>
      </c>
      <c r="P31" s="13">
        <v>17.100000000000001</v>
      </c>
      <c r="Q31" s="13">
        <v>17.100000000000001</v>
      </c>
      <c r="R31" s="13">
        <f>R28/R30*100</f>
        <v>18.840579710144929</v>
      </c>
      <c r="S31" s="13">
        <f>S28/S30*100</f>
        <v>18.840579710144929</v>
      </c>
      <c r="T31" s="20">
        <f>T28/T30*100</f>
        <v>18.840579710144929</v>
      </c>
    </row>
    <row r="32" spans="1:22" x14ac:dyDescent="0.25">
      <c r="A32" s="6" t="s">
        <v>17</v>
      </c>
      <c r="B32" s="7" t="s">
        <v>4</v>
      </c>
      <c r="C32" s="8">
        <v>39</v>
      </c>
      <c r="D32" s="8">
        <v>63</v>
      </c>
      <c r="E32" s="8">
        <v>63</v>
      </c>
      <c r="F32" s="8">
        <v>63</v>
      </c>
      <c r="G32" s="10" t="s">
        <v>10</v>
      </c>
      <c r="H32" s="8">
        <v>75</v>
      </c>
      <c r="I32" s="8">
        <v>75</v>
      </c>
      <c r="J32" s="8">
        <v>75</v>
      </c>
      <c r="K32" s="8">
        <v>75</v>
      </c>
      <c r="L32" s="8">
        <v>87</v>
      </c>
      <c r="M32" s="8">
        <v>87</v>
      </c>
      <c r="N32" s="8">
        <v>87</v>
      </c>
      <c r="O32" s="8">
        <v>87</v>
      </c>
      <c r="P32" s="8">
        <v>87</v>
      </c>
      <c r="Q32" s="8">
        <v>98</v>
      </c>
      <c r="R32" s="10">
        <v>98</v>
      </c>
      <c r="S32" s="10">
        <v>98</v>
      </c>
      <c r="T32" s="10">
        <v>98</v>
      </c>
    </row>
    <row r="33" spans="1:20" x14ac:dyDescent="0.25">
      <c r="A33" s="6"/>
      <c r="B33" s="7" t="s">
        <v>5</v>
      </c>
      <c r="C33" s="8">
        <v>210</v>
      </c>
      <c r="D33" s="8">
        <v>187</v>
      </c>
      <c r="E33" s="8">
        <v>187</v>
      </c>
      <c r="F33" s="8">
        <v>187</v>
      </c>
      <c r="G33" s="10" t="s">
        <v>10</v>
      </c>
      <c r="H33" s="8">
        <v>175</v>
      </c>
      <c r="I33" s="8">
        <v>175</v>
      </c>
      <c r="J33" s="8">
        <v>175</v>
      </c>
      <c r="K33" s="8">
        <v>175</v>
      </c>
      <c r="L33" s="8">
        <v>163</v>
      </c>
      <c r="M33" s="8">
        <v>163</v>
      </c>
      <c r="N33" s="8">
        <v>163</v>
      </c>
      <c r="O33" s="8">
        <v>163</v>
      </c>
      <c r="P33" s="8">
        <v>163</v>
      </c>
      <c r="Q33" s="8">
        <v>152</v>
      </c>
      <c r="R33" s="8">
        <f>R34-R32</f>
        <v>152</v>
      </c>
      <c r="S33" s="8">
        <f>S34-S32</f>
        <v>152</v>
      </c>
      <c r="T33" s="8">
        <f>T34-T32</f>
        <v>152</v>
      </c>
    </row>
    <row r="34" spans="1:20" x14ac:dyDescent="0.25">
      <c r="A34" s="6"/>
      <c r="B34" s="7" t="s">
        <v>7</v>
      </c>
      <c r="C34" s="8">
        <v>249</v>
      </c>
      <c r="D34" s="8">
        <v>250</v>
      </c>
      <c r="E34" s="8">
        <v>250</v>
      </c>
      <c r="F34" s="8">
        <v>250</v>
      </c>
      <c r="G34" s="9">
        <v>250</v>
      </c>
      <c r="H34" s="8">
        <v>250</v>
      </c>
      <c r="I34" s="8">
        <v>250</v>
      </c>
      <c r="J34" s="8">
        <v>250</v>
      </c>
      <c r="K34" s="8">
        <v>250</v>
      </c>
      <c r="L34" s="8">
        <v>250</v>
      </c>
      <c r="M34" s="8">
        <v>250</v>
      </c>
      <c r="N34" s="8">
        <v>250</v>
      </c>
      <c r="O34" s="8">
        <v>250</v>
      </c>
      <c r="P34" s="8">
        <v>250</v>
      </c>
      <c r="Q34" s="8">
        <v>250</v>
      </c>
      <c r="R34" s="10">
        <v>250</v>
      </c>
      <c r="S34" s="10">
        <v>250</v>
      </c>
      <c r="T34" s="10">
        <v>250</v>
      </c>
    </row>
    <row r="35" spans="1:20" x14ac:dyDescent="0.25">
      <c r="A35" s="6"/>
      <c r="B35" s="7" t="s">
        <v>8</v>
      </c>
      <c r="C35" s="13">
        <f t="shared" ref="C35:S35" si="4">C32/C34*100</f>
        <v>15.66265060240964</v>
      </c>
      <c r="D35" s="13">
        <f t="shared" si="4"/>
        <v>25.2</v>
      </c>
      <c r="E35" s="13">
        <f t="shared" si="4"/>
        <v>25.2</v>
      </c>
      <c r="F35" s="13">
        <f t="shared" si="4"/>
        <v>25.2</v>
      </c>
      <c r="G35" s="10" t="s">
        <v>10</v>
      </c>
      <c r="H35" s="13">
        <f t="shared" si="4"/>
        <v>30</v>
      </c>
      <c r="I35" s="13">
        <f t="shared" si="4"/>
        <v>30</v>
      </c>
      <c r="J35" s="13">
        <f t="shared" si="4"/>
        <v>30</v>
      </c>
      <c r="K35" s="13">
        <f t="shared" si="4"/>
        <v>30</v>
      </c>
      <c r="L35" s="13">
        <f t="shared" si="4"/>
        <v>34.799999999999997</v>
      </c>
      <c r="M35" s="13">
        <f t="shared" si="4"/>
        <v>34.799999999999997</v>
      </c>
      <c r="N35" s="13">
        <f t="shared" si="4"/>
        <v>34.799999999999997</v>
      </c>
      <c r="O35" s="13">
        <f t="shared" si="4"/>
        <v>34.799999999999997</v>
      </c>
      <c r="P35" s="13">
        <f t="shared" si="4"/>
        <v>34.799999999999997</v>
      </c>
      <c r="Q35" s="13">
        <f t="shared" si="4"/>
        <v>39.200000000000003</v>
      </c>
      <c r="R35" s="13">
        <f t="shared" si="4"/>
        <v>39.200000000000003</v>
      </c>
      <c r="S35" s="13">
        <f t="shared" si="4"/>
        <v>39.200000000000003</v>
      </c>
      <c r="T35" s="13">
        <f>T32/T34*100</f>
        <v>39.200000000000003</v>
      </c>
    </row>
    <row r="36" spans="1:20" x14ac:dyDescent="0.25">
      <c r="A36" s="6" t="s">
        <v>18</v>
      </c>
      <c r="B36" s="7" t="s">
        <v>4</v>
      </c>
      <c r="C36" s="8">
        <v>5</v>
      </c>
      <c r="D36" s="8">
        <v>13</v>
      </c>
      <c r="E36" s="8">
        <v>16</v>
      </c>
      <c r="F36" s="8">
        <v>16</v>
      </c>
      <c r="G36" s="9">
        <v>16</v>
      </c>
      <c r="H36" s="8">
        <v>18</v>
      </c>
      <c r="I36" s="8">
        <v>18</v>
      </c>
      <c r="J36" s="8">
        <v>19</v>
      </c>
      <c r="K36" s="8">
        <v>19</v>
      </c>
      <c r="L36" s="8">
        <v>18</v>
      </c>
      <c r="M36" s="8">
        <v>21</v>
      </c>
      <c r="N36" s="8">
        <v>21</v>
      </c>
      <c r="O36" s="8">
        <v>21</v>
      </c>
      <c r="P36" s="8">
        <v>21</v>
      </c>
      <c r="Q36" s="8">
        <v>18</v>
      </c>
      <c r="R36" s="10">
        <v>19</v>
      </c>
      <c r="S36" s="10">
        <v>19</v>
      </c>
      <c r="T36" s="10">
        <v>19</v>
      </c>
    </row>
    <row r="37" spans="1:20" x14ac:dyDescent="0.25">
      <c r="A37" s="6"/>
      <c r="B37" s="7" t="s">
        <v>5</v>
      </c>
      <c r="C37" s="8">
        <v>67</v>
      </c>
      <c r="D37" s="8">
        <v>59</v>
      </c>
      <c r="E37" s="8">
        <v>56</v>
      </c>
      <c r="F37" s="8">
        <v>56</v>
      </c>
      <c r="G37" s="9">
        <v>56</v>
      </c>
      <c r="H37" s="8">
        <v>54</v>
      </c>
      <c r="I37" s="8">
        <v>54</v>
      </c>
      <c r="J37" s="8">
        <v>53</v>
      </c>
      <c r="K37" s="8">
        <v>53</v>
      </c>
      <c r="L37" s="8">
        <v>54</v>
      </c>
      <c r="M37" s="8">
        <v>57</v>
      </c>
      <c r="N37" s="8">
        <v>57</v>
      </c>
      <c r="O37" s="8">
        <v>57</v>
      </c>
      <c r="P37" s="8">
        <v>57</v>
      </c>
      <c r="Q37" s="8">
        <v>49</v>
      </c>
      <c r="R37" s="8">
        <f>R38-R36</f>
        <v>59</v>
      </c>
      <c r="S37" s="8">
        <f>S38-S36</f>
        <v>59</v>
      </c>
      <c r="T37" s="10">
        <v>59</v>
      </c>
    </row>
    <row r="38" spans="1:20" x14ac:dyDescent="0.25">
      <c r="A38" s="6"/>
      <c r="B38" s="7" t="s">
        <v>7</v>
      </c>
      <c r="C38" s="8">
        <v>72</v>
      </c>
      <c r="D38" s="8">
        <v>72</v>
      </c>
      <c r="E38" s="8">
        <v>72</v>
      </c>
      <c r="F38" s="8">
        <v>72</v>
      </c>
      <c r="G38" s="9">
        <v>72</v>
      </c>
      <c r="H38" s="8">
        <v>72</v>
      </c>
      <c r="I38" s="8">
        <v>72</v>
      </c>
      <c r="J38" s="8">
        <v>72</v>
      </c>
      <c r="K38" s="8">
        <v>72</v>
      </c>
      <c r="L38" s="8">
        <v>72</v>
      </c>
      <c r="M38" s="8">
        <v>78</v>
      </c>
      <c r="N38" s="8">
        <v>78</v>
      </c>
      <c r="O38" s="8">
        <v>78</v>
      </c>
      <c r="P38" s="8">
        <v>78</v>
      </c>
      <c r="Q38" s="8">
        <v>67</v>
      </c>
      <c r="R38" s="8">
        <v>78</v>
      </c>
      <c r="S38" s="8">
        <v>78</v>
      </c>
      <c r="T38" s="10">
        <v>78</v>
      </c>
    </row>
    <row r="39" spans="1:20" x14ac:dyDescent="0.25">
      <c r="A39" s="6"/>
      <c r="B39" s="7" t="s">
        <v>8</v>
      </c>
      <c r="C39" s="13">
        <v>6.9</v>
      </c>
      <c r="D39" s="13">
        <v>18.100000000000001</v>
      </c>
      <c r="E39" s="13">
        <v>22.1999999999999</v>
      </c>
      <c r="F39" s="13">
        <v>22.1999999999999</v>
      </c>
      <c r="G39" s="9">
        <v>22.1999999999999</v>
      </c>
      <c r="H39" s="13">
        <v>25</v>
      </c>
      <c r="I39" s="13">
        <v>25</v>
      </c>
      <c r="J39" s="13">
        <v>26.3999999999998</v>
      </c>
      <c r="K39" s="13">
        <v>26.3999999999998</v>
      </c>
      <c r="L39" s="13">
        <v>25</v>
      </c>
      <c r="M39" s="13">
        <v>26.8999999999998</v>
      </c>
      <c r="N39" s="13">
        <v>26.899999999999899</v>
      </c>
      <c r="O39" s="13">
        <v>26.9</v>
      </c>
      <c r="P39" s="13">
        <v>26.9</v>
      </c>
      <c r="Q39" s="13">
        <v>26.9</v>
      </c>
      <c r="R39" s="13">
        <f>R36/R38*100</f>
        <v>24.358974358974358</v>
      </c>
      <c r="S39" s="13">
        <f>S36/S38*100</f>
        <v>24.358974358974358</v>
      </c>
      <c r="T39" s="13">
        <f>T36/T38*100</f>
        <v>24.358974358974358</v>
      </c>
    </row>
    <row r="40" spans="1:20" x14ac:dyDescent="0.25">
      <c r="A40" s="6" t="s">
        <v>19</v>
      </c>
      <c r="B40" s="7" t="s">
        <v>4</v>
      </c>
      <c r="C40" s="8">
        <v>4</v>
      </c>
      <c r="D40" s="8">
        <v>9</v>
      </c>
      <c r="E40" s="8">
        <v>9</v>
      </c>
      <c r="F40" s="8">
        <v>8</v>
      </c>
      <c r="G40" s="9">
        <v>8</v>
      </c>
      <c r="H40" s="8">
        <v>8</v>
      </c>
      <c r="I40" s="8">
        <v>8</v>
      </c>
      <c r="J40" s="8">
        <v>10</v>
      </c>
      <c r="K40" s="8">
        <v>10</v>
      </c>
      <c r="L40" s="8">
        <v>10</v>
      </c>
      <c r="M40" s="8">
        <v>10</v>
      </c>
      <c r="N40" s="8">
        <v>10</v>
      </c>
      <c r="O40" s="8">
        <v>8</v>
      </c>
      <c r="P40" s="8">
        <v>8</v>
      </c>
      <c r="Q40" s="8">
        <v>8</v>
      </c>
      <c r="R40" s="8">
        <v>14</v>
      </c>
      <c r="S40" s="8">
        <v>14</v>
      </c>
      <c r="T40" s="8">
        <v>14</v>
      </c>
    </row>
    <row r="41" spans="1:20" x14ac:dyDescent="0.25">
      <c r="A41" s="6"/>
      <c r="B41" s="7" t="s">
        <v>5</v>
      </c>
      <c r="C41" s="8">
        <f t="shared" ref="C41:S41" si="5">C42-C40</f>
        <v>21</v>
      </c>
      <c r="D41" s="8">
        <f t="shared" si="5"/>
        <v>24</v>
      </c>
      <c r="E41" s="8">
        <f t="shared" si="5"/>
        <v>24</v>
      </c>
      <c r="F41" s="8">
        <f t="shared" si="5"/>
        <v>26</v>
      </c>
      <c r="G41" s="8">
        <f t="shared" si="5"/>
        <v>26</v>
      </c>
      <c r="H41" s="8">
        <f t="shared" si="5"/>
        <v>26</v>
      </c>
      <c r="I41" s="8">
        <f t="shared" si="5"/>
        <v>26</v>
      </c>
      <c r="J41" s="8">
        <f t="shared" si="5"/>
        <v>24</v>
      </c>
      <c r="K41" s="8">
        <f t="shared" si="5"/>
        <v>24</v>
      </c>
      <c r="L41" s="8">
        <f t="shared" si="5"/>
        <v>24</v>
      </c>
      <c r="M41" s="8">
        <f t="shared" si="5"/>
        <v>24</v>
      </c>
      <c r="N41" s="8">
        <f t="shared" si="5"/>
        <v>24</v>
      </c>
      <c r="O41" s="8">
        <f t="shared" si="5"/>
        <v>26</v>
      </c>
      <c r="P41" s="8">
        <f t="shared" si="5"/>
        <v>26</v>
      </c>
      <c r="Q41" s="8">
        <f t="shared" si="5"/>
        <v>26</v>
      </c>
      <c r="R41" s="8">
        <f t="shared" si="5"/>
        <v>20</v>
      </c>
      <c r="S41" s="8">
        <f t="shared" si="5"/>
        <v>20</v>
      </c>
      <c r="T41" s="8">
        <v>20</v>
      </c>
    </row>
    <row r="42" spans="1:20" x14ac:dyDescent="0.25">
      <c r="A42" s="6"/>
      <c r="B42" s="7" t="s">
        <v>7</v>
      </c>
      <c r="C42" s="8">
        <v>25</v>
      </c>
      <c r="D42" s="8">
        <v>33</v>
      </c>
      <c r="E42" s="8">
        <v>33</v>
      </c>
      <c r="F42" s="8">
        <v>34</v>
      </c>
      <c r="G42" s="9">
        <v>34</v>
      </c>
      <c r="H42" s="8">
        <v>34</v>
      </c>
      <c r="I42" s="8">
        <v>34</v>
      </c>
      <c r="J42" s="8">
        <v>34</v>
      </c>
      <c r="K42" s="8">
        <v>34</v>
      </c>
      <c r="L42" s="8">
        <v>34</v>
      </c>
      <c r="M42" s="8">
        <v>34</v>
      </c>
      <c r="N42" s="8">
        <v>34</v>
      </c>
      <c r="O42" s="8">
        <v>34</v>
      </c>
      <c r="P42" s="8">
        <v>34</v>
      </c>
      <c r="Q42" s="8">
        <v>34</v>
      </c>
      <c r="R42" s="8">
        <v>34</v>
      </c>
      <c r="S42" s="8">
        <v>34</v>
      </c>
      <c r="T42" s="8">
        <v>34</v>
      </c>
    </row>
    <row r="43" spans="1:20" x14ac:dyDescent="0.25">
      <c r="A43" s="6"/>
      <c r="B43" s="7" t="s">
        <v>8</v>
      </c>
      <c r="C43" s="13">
        <f t="shared" ref="C43:S43" si="6">C40/C42*100</f>
        <v>16</v>
      </c>
      <c r="D43" s="13">
        <f t="shared" si="6"/>
        <v>27.27272727272727</v>
      </c>
      <c r="E43" s="13">
        <f t="shared" si="6"/>
        <v>27.27272727272727</v>
      </c>
      <c r="F43" s="13">
        <f t="shared" si="6"/>
        <v>23.52941176470588</v>
      </c>
      <c r="G43" s="13">
        <f t="shared" si="6"/>
        <v>23.52941176470588</v>
      </c>
      <c r="H43" s="13">
        <f t="shared" si="6"/>
        <v>23.52941176470588</v>
      </c>
      <c r="I43" s="13">
        <f t="shared" si="6"/>
        <v>23.52941176470588</v>
      </c>
      <c r="J43" s="13">
        <f t="shared" si="6"/>
        <v>29.411764705882355</v>
      </c>
      <c r="K43" s="13">
        <f t="shared" si="6"/>
        <v>29.411764705882355</v>
      </c>
      <c r="L43" s="13">
        <f t="shared" si="6"/>
        <v>29.411764705882355</v>
      </c>
      <c r="M43" s="13">
        <f t="shared" si="6"/>
        <v>29.411764705882355</v>
      </c>
      <c r="N43" s="13">
        <f t="shared" si="6"/>
        <v>29.411764705882355</v>
      </c>
      <c r="O43" s="13">
        <f t="shared" si="6"/>
        <v>23.52941176470588</v>
      </c>
      <c r="P43" s="13">
        <f t="shared" si="6"/>
        <v>23.52941176470588</v>
      </c>
      <c r="Q43" s="13">
        <f t="shared" si="6"/>
        <v>23.52941176470588</v>
      </c>
      <c r="R43" s="13">
        <f t="shared" si="6"/>
        <v>41.17647058823529</v>
      </c>
      <c r="S43" s="13">
        <f t="shared" si="6"/>
        <v>41.17647058823529</v>
      </c>
      <c r="T43" s="8">
        <v>41.2</v>
      </c>
    </row>
    <row r="44" spans="1:20" x14ac:dyDescent="0.25">
      <c r="A44" s="6" t="s">
        <v>20</v>
      </c>
      <c r="B44" s="7" t="s">
        <v>4</v>
      </c>
      <c r="C44" s="8">
        <v>5</v>
      </c>
      <c r="D44" s="8">
        <v>100</v>
      </c>
      <c r="E44" s="8">
        <v>100</v>
      </c>
      <c r="F44" s="8">
        <v>118</v>
      </c>
      <c r="G44" s="9">
        <v>120</v>
      </c>
      <c r="H44" s="8">
        <v>119</v>
      </c>
      <c r="I44" s="8">
        <v>119</v>
      </c>
      <c r="J44" s="8">
        <v>119</v>
      </c>
      <c r="K44" s="8">
        <v>119</v>
      </c>
      <c r="L44" s="8">
        <v>131</v>
      </c>
      <c r="M44" s="8">
        <v>131</v>
      </c>
      <c r="N44" s="8">
        <v>131</v>
      </c>
      <c r="O44" s="8">
        <v>132</v>
      </c>
      <c r="P44" s="8">
        <v>132</v>
      </c>
      <c r="Q44" s="8">
        <v>178</v>
      </c>
      <c r="R44" s="10">
        <v>169</v>
      </c>
      <c r="S44" s="10">
        <v>169</v>
      </c>
      <c r="T44" s="10">
        <v>169</v>
      </c>
    </row>
    <row r="45" spans="1:20" x14ac:dyDescent="0.25">
      <c r="A45" s="6"/>
      <c r="B45" s="7" t="s">
        <v>5</v>
      </c>
      <c r="C45" s="8">
        <v>173</v>
      </c>
      <c r="D45" s="8">
        <v>300</v>
      </c>
      <c r="E45" s="8">
        <v>300</v>
      </c>
      <c r="F45" s="8">
        <v>282</v>
      </c>
      <c r="G45" s="9">
        <v>280</v>
      </c>
      <c r="H45" s="8">
        <v>280</v>
      </c>
      <c r="I45" s="8">
        <v>280</v>
      </c>
      <c r="J45" s="8">
        <v>280</v>
      </c>
      <c r="K45" s="8">
        <v>280</v>
      </c>
      <c r="L45" s="8">
        <v>269</v>
      </c>
      <c r="M45" s="8">
        <v>269</v>
      </c>
      <c r="N45" s="8">
        <v>269</v>
      </c>
      <c r="O45" s="8">
        <v>268</v>
      </c>
      <c r="P45" s="8">
        <v>268</v>
      </c>
      <c r="Q45" s="8">
        <v>222</v>
      </c>
      <c r="R45" s="8">
        <f>R46-R44</f>
        <v>231</v>
      </c>
      <c r="S45" s="8">
        <f>S46-S44</f>
        <v>231</v>
      </c>
      <c r="T45" s="10">
        <v>231</v>
      </c>
    </row>
    <row r="46" spans="1:20" x14ac:dyDescent="0.25">
      <c r="A46" s="6"/>
      <c r="B46" s="7" t="s">
        <v>7</v>
      </c>
      <c r="C46" s="8">
        <v>178</v>
      </c>
      <c r="D46" s="8">
        <v>400</v>
      </c>
      <c r="E46" s="8">
        <v>400</v>
      </c>
      <c r="F46" s="8">
        <v>400</v>
      </c>
      <c r="G46" s="9">
        <v>400</v>
      </c>
      <c r="H46" s="8">
        <v>399</v>
      </c>
      <c r="I46" s="8">
        <v>399</v>
      </c>
      <c r="J46" s="8">
        <v>399</v>
      </c>
      <c r="K46" s="8">
        <v>399</v>
      </c>
      <c r="L46" s="8">
        <v>400</v>
      </c>
      <c r="M46" s="8">
        <v>400</v>
      </c>
      <c r="N46" s="8">
        <v>400</v>
      </c>
      <c r="O46" s="8">
        <v>400</v>
      </c>
      <c r="P46" s="8">
        <v>400</v>
      </c>
      <c r="Q46" s="8">
        <v>400</v>
      </c>
      <c r="R46" s="10">
        <v>400</v>
      </c>
      <c r="S46" s="10">
        <v>400</v>
      </c>
      <c r="T46" s="10">
        <v>400</v>
      </c>
    </row>
    <row r="47" spans="1:20" x14ac:dyDescent="0.25">
      <c r="A47" s="6"/>
      <c r="B47" s="7" t="s">
        <v>8</v>
      </c>
      <c r="C47" s="13">
        <v>2.7999999999999901</v>
      </c>
      <c r="D47" s="13">
        <v>25</v>
      </c>
      <c r="E47" s="13">
        <v>25</v>
      </c>
      <c r="F47" s="13">
        <v>29.5</v>
      </c>
      <c r="G47" s="9">
        <v>30</v>
      </c>
      <c r="H47" s="13">
        <v>29.8</v>
      </c>
      <c r="I47" s="13">
        <v>29.8</v>
      </c>
      <c r="J47" s="13">
        <v>29.8</v>
      </c>
      <c r="K47" s="13">
        <v>29.8</v>
      </c>
      <c r="L47" s="13">
        <v>32.799999999999798</v>
      </c>
      <c r="M47" s="13">
        <v>32.799999999999798</v>
      </c>
      <c r="N47" s="13">
        <v>32.799999999999898</v>
      </c>
      <c r="O47" s="13">
        <v>33</v>
      </c>
      <c r="P47" s="13">
        <v>33</v>
      </c>
      <c r="Q47" s="13">
        <v>44.5</v>
      </c>
      <c r="R47" s="13">
        <f>R44/R46*100</f>
        <v>42.25</v>
      </c>
      <c r="S47" s="13">
        <f>S44/S46*100</f>
        <v>42.25</v>
      </c>
      <c r="T47" s="13">
        <f>T44/T46*100</f>
        <v>42.25</v>
      </c>
    </row>
    <row r="48" spans="1:20" x14ac:dyDescent="0.25">
      <c r="A48" s="6" t="s">
        <v>21</v>
      </c>
      <c r="B48" s="7" t="s">
        <v>4</v>
      </c>
      <c r="C48" s="8">
        <v>2</v>
      </c>
      <c r="D48" s="8">
        <v>2</v>
      </c>
      <c r="E48" s="8">
        <v>2</v>
      </c>
      <c r="F48" s="10" t="s">
        <v>10</v>
      </c>
      <c r="G48" s="8">
        <v>2</v>
      </c>
      <c r="H48" s="8">
        <v>2</v>
      </c>
      <c r="I48" s="8">
        <v>2</v>
      </c>
      <c r="J48" s="8">
        <v>2</v>
      </c>
      <c r="K48" s="8">
        <v>7</v>
      </c>
      <c r="L48" s="8">
        <v>7</v>
      </c>
      <c r="M48" s="8">
        <v>7</v>
      </c>
      <c r="N48" s="8">
        <v>7</v>
      </c>
      <c r="O48" s="8">
        <v>7</v>
      </c>
      <c r="P48" s="8">
        <v>9</v>
      </c>
      <c r="Q48" s="8">
        <v>9</v>
      </c>
      <c r="R48" s="8">
        <v>9</v>
      </c>
      <c r="S48" s="8">
        <v>9</v>
      </c>
      <c r="T48" s="8">
        <v>9</v>
      </c>
    </row>
    <row r="49" spans="1:20" x14ac:dyDescent="0.25">
      <c r="A49" s="6"/>
      <c r="B49" s="7" t="s">
        <v>5</v>
      </c>
      <c r="C49" s="8">
        <v>53</v>
      </c>
      <c r="D49" s="8">
        <v>63</v>
      </c>
      <c r="E49" s="8">
        <v>62</v>
      </c>
      <c r="F49" s="10" t="s">
        <v>10</v>
      </c>
      <c r="G49" s="8">
        <v>63</v>
      </c>
      <c r="H49" s="8">
        <v>63</v>
      </c>
      <c r="I49" s="8">
        <v>63</v>
      </c>
      <c r="J49" s="8">
        <v>63</v>
      </c>
      <c r="K49" s="8">
        <v>58</v>
      </c>
      <c r="L49" s="8">
        <v>58</v>
      </c>
      <c r="M49" s="8">
        <v>58</v>
      </c>
      <c r="N49" s="8">
        <v>58</v>
      </c>
      <c r="O49" s="8">
        <v>58</v>
      </c>
      <c r="P49" s="8">
        <v>56</v>
      </c>
      <c r="Q49" s="8">
        <v>57</v>
      </c>
      <c r="R49" s="8">
        <f>R50-R48</f>
        <v>56</v>
      </c>
      <c r="S49" s="8">
        <f>S50-S48</f>
        <v>56</v>
      </c>
      <c r="T49" s="8">
        <v>57</v>
      </c>
    </row>
    <row r="50" spans="1:20" x14ac:dyDescent="0.25">
      <c r="A50" s="6"/>
      <c r="B50" s="7" t="s">
        <v>7</v>
      </c>
      <c r="C50" s="8">
        <v>55</v>
      </c>
      <c r="D50" s="8">
        <v>65</v>
      </c>
      <c r="E50" s="8">
        <v>64</v>
      </c>
      <c r="F50" s="8">
        <v>65</v>
      </c>
      <c r="G50" s="8">
        <v>65</v>
      </c>
      <c r="H50" s="8">
        <v>65</v>
      </c>
      <c r="I50" s="8">
        <v>65</v>
      </c>
      <c r="J50" s="8">
        <v>65</v>
      </c>
      <c r="K50" s="8">
        <v>65</v>
      </c>
      <c r="L50" s="8">
        <v>65</v>
      </c>
      <c r="M50" s="8">
        <v>65</v>
      </c>
      <c r="N50" s="8">
        <v>65</v>
      </c>
      <c r="O50" s="8">
        <v>65</v>
      </c>
      <c r="P50" s="8">
        <v>65</v>
      </c>
      <c r="Q50" s="8">
        <v>65</v>
      </c>
      <c r="R50" s="8">
        <v>65</v>
      </c>
      <c r="S50" s="8">
        <v>65</v>
      </c>
      <c r="T50" s="8">
        <v>65</v>
      </c>
    </row>
    <row r="51" spans="1:20" x14ac:dyDescent="0.25">
      <c r="A51" s="6"/>
      <c r="B51" s="7" t="s">
        <v>8</v>
      </c>
      <c r="C51" s="13">
        <f>C48/C50*100</f>
        <v>3.6363636363636362</v>
      </c>
      <c r="D51" s="13">
        <f>D48/D50*100</f>
        <v>3.0769230769230771</v>
      </c>
      <c r="E51" s="13">
        <f>E48/E50*100</f>
        <v>3.125</v>
      </c>
      <c r="F51" s="10" t="s">
        <v>10</v>
      </c>
      <c r="G51" s="13">
        <f t="shared" ref="G51:Q51" si="7">G48/G50*100</f>
        <v>3.0769230769230771</v>
      </c>
      <c r="H51" s="13">
        <f t="shared" si="7"/>
        <v>3.0769230769230771</v>
      </c>
      <c r="I51" s="13">
        <f t="shared" si="7"/>
        <v>3.0769230769230771</v>
      </c>
      <c r="J51" s="13">
        <f t="shared" si="7"/>
        <v>3.0769230769230771</v>
      </c>
      <c r="K51" s="13">
        <f t="shared" si="7"/>
        <v>10.76923076923077</v>
      </c>
      <c r="L51" s="13">
        <f t="shared" si="7"/>
        <v>10.76923076923077</v>
      </c>
      <c r="M51" s="13">
        <f t="shared" si="7"/>
        <v>10.76923076923077</v>
      </c>
      <c r="N51" s="13">
        <f t="shared" si="7"/>
        <v>10.76923076923077</v>
      </c>
      <c r="O51" s="13">
        <f t="shared" si="7"/>
        <v>10.76923076923077</v>
      </c>
      <c r="P51" s="13">
        <f t="shared" si="7"/>
        <v>13.846153846153847</v>
      </c>
      <c r="Q51" s="13">
        <f t="shared" si="7"/>
        <v>13.846153846153847</v>
      </c>
      <c r="R51" s="13">
        <f>R48/R50*100</f>
        <v>13.846153846153847</v>
      </c>
      <c r="S51" s="13">
        <f>S48/S50*100</f>
        <v>13.846153846153847</v>
      </c>
      <c r="T51" s="13">
        <f>T48/T50*100</f>
        <v>13.846153846153847</v>
      </c>
    </row>
    <row r="52" spans="1:20" x14ac:dyDescent="0.25">
      <c r="A52" s="14" t="s">
        <v>22</v>
      </c>
      <c r="B52" s="7" t="s">
        <v>4</v>
      </c>
      <c r="C52" s="10" t="s">
        <v>10</v>
      </c>
      <c r="D52" s="8">
        <v>48</v>
      </c>
      <c r="E52" s="8">
        <v>48</v>
      </c>
      <c r="F52" s="8">
        <v>48</v>
      </c>
      <c r="G52" s="9">
        <v>45</v>
      </c>
      <c r="H52" s="10" t="s">
        <v>10</v>
      </c>
      <c r="I52" s="8">
        <v>61</v>
      </c>
      <c r="J52" s="8">
        <v>61</v>
      </c>
      <c r="K52" s="8">
        <v>63</v>
      </c>
      <c r="L52" s="8">
        <v>63</v>
      </c>
      <c r="M52" s="8">
        <v>97</v>
      </c>
      <c r="N52" s="8">
        <v>97</v>
      </c>
      <c r="O52" s="8">
        <v>97</v>
      </c>
      <c r="P52" s="8">
        <v>97</v>
      </c>
      <c r="Q52" s="8">
        <v>99</v>
      </c>
      <c r="R52" s="10">
        <v>126</v>
      </c>
      <c r="S52" s="10">
        <v>126</v>
      </c>
      <c r="T52" s="10">
        <v>126</v>
      </c>
    </row>
    <row r="53" spans="1:20" x14ac:dyDescent="0.25">
      <c r="A53" s="15"/>
      <c r="B53" s="7" t="s">
        <v>5</v>
      </c>
      <c r="C53" s="10" t="s">
        <v>10</v>
      </c>
      <c r="D53" s="8">
        <v>227</v>
      </c>
      <c r="E53" s="8">
        <v>227</v>
      </c>
      <c r="F53" s="8">
        <v>227</v>
      </c>
      <c r="G53" s="9">
        <v>230</v>
      </c>
      <c r="H53" s="10" t="s">
        <v>10</v>
      </c>
      <c r="I53" s="8">
        <v>213</v>
      </c>
      <c r="J53" s="8">
        <v>213</v>
      </c>
      <c r="K53" s="8">
        <v>232</v>
      </c>
      <c r="L53" s="8">
        <v>232</v>
      </c>
      <c r="M53" s="8">
        <v>222</v>
      </c>
      <c r="N53" s="8">
        <v>222</v>
      </c>
      <c r="O53" s="8">
        <v>222</v>
      </c>
      <c r="P53" s="8">
        <v>222</v>
      </c>
      <c r="Q53" s="8">
        <v>224</v>
      </c>
      <c r="R53" s="8">
        <f>R54-R52</f>
        <v>224</v>
      </c>
      <c r="S53" s="8">
        <f>S54-S52</f>
        <v>224</v>
      </c>
      <c r="T53" s="10">
        <v>224</v>
      </c>
    </row>
    <row r="54" spans="1:20" x14ac:dyDescent="0.25">
      <c r="A54" s="15"/>
      <c r="B54" s="7" t="s">
        <v>7</v>
      </c>
      <c r="C54" s="8">
        <v>244</v>
      </c>
      <c r="D54" s="8">
        <v>275</v>
      </c>
      <c r="E54" s="8">
        <v>275</v>
      </c>
      <c r="F54" s="8">
        <v>275</v>
      </c>
      <c r="G54" s="9">
        <v>275</v>
      </c>
      <c r="H54" s="8">
        <v>275</v>
      </c>
      <c r="I54" s="8">
        <v>274</v>
      </c>
      <c r="J54" s="8">
        <v>274</v>
      </c>
      <c r="K54" s="8">
        <v>295</v>
      </c>
      <c r="L54" s="8">
        <v>295</v>
      </c>
      <c r="M54" s="8">
        <v>319</v>
      </c>
      <c r="N54" s="8">
        <v>319</v>
      </c>
      <c r="O54" s="8">
        <v>319</v>
      </c>
      <c r="P54" s="8">
        <v>319</v>
      </c>
      <c r="Q54" s="8">
        <v>323</v>
      </c>
      <c r="R54" s="10">
        <v>350</v>
      </c>
      <c r="S54" s="10">
        <v>350</v>
      </c>
      <c r="T54" s="10">
        <v>350</v>
      </c>
    </row>
    <row r="55" spans="1:20" x14ac:dyDescent="0.25">
      <c r="A55" s="16"/>
      <c r="B55" s="7" t="s">
        <v>8</v>
      </c>
      <c r="C55" s="10" t="s">
        <v>10</v>
      </c>
      <c r="D55" s="13">
        <v>17.5</v>
      </c>
      <c r="E55" s="13">
        <v>17.5</v>
      </c>
      <c r="F55" s="13">
        <v>17.5</v>
      </c>
      <c r="G55" s="9">
        <v>16.3999999999998</v>
      </c>
      <c r="H55" s="13"/>
      <c r="I55" s="13">
        <v>22.3</v>
      </c>
      <c r="J55" s="13">
        <v>22.3</v>
      </c>
      <c r="K55" s="13">
        <v>21.3999999999998</v>
      </c>
      <c r="L55" s="13">
        <v>21.3999999999998</v>
      </c>
      <c r="M55" s="13">
        <v>30.3999999999998</v>
      </c>
      <c r="N55" s="13">
        <f t="shared" ref="N55:T55" si="8">N52/N54*100</f>
        <v>30.407523510971785</v>
      </c>
      <c r="O55" s="13">
        <f t="shared" si="8"/>
        <v>30.407523510971785</v>
      </c>
      <c r="P55" s="13">
        <f t="shared" si="8"/>
        <v>30.407523510971785</v>
      </c>
      <c r="Q55" s="13">
        <f t="shared" si="8"/>
        <v>30.650154798761609</v>
      </c>
      <c r="R55" s="13">
        <f t="shared" si="8"/>
        <v>36</v>
      </c>
      <c r="S55" s="13">
        <f t="shared" si="8"/>
        <v>36</v>
      </c>
      <c r="T55" s="13">
        <f t="shared" si="8"/>
        <v>36</v>
      </c>
    </row>
    <row r="56" spans="1:20" x14ac:dyDescent="0.25">
      <c r="A56" s="6" t="s">
        <v>23</v>
      </c>
      <c r="B56" s="7" t="s">
        <v>4</v>
      </c>
      <c r="C56" s="8">
        <v>9</v>
      </c>
      <c r="D56" s="8">
        <v>15</v>
      </c>
      <c r="E56" s="8">
        <v>15</v>
      </c>
      <c r="F56" s="8">
        <v>16</v>
      </c>
      <c r="G56" s="9">
        <v>16</v>
      </c>
      <c r="H56" s="8">
        <v>16</v>
      </c>
      <c r="I56" s="8">
        <v>19</v>
      </c>
      <c r="J56" s="8">
        <v>19</v>
      </c>
      <c r="K56" s="8">
        <v>19</v>
      </c>
      <c r="L56" s="8">
        <v>19</v>
      </c>
      <c r="M56" s="8">
        <v>20</v>
      </c>
      <c r="N56" s="8">
        <v>23</v>
      </c>
      <c r="O56" s="8">
        <v>24</v>
      </c>
      <c r="P56" s="8">
        <v>24</v>
      </c>
      <c r="Q56" s="8">
        <v>22</v>
      </c>
      <c r="R56" s="10">
        <v>18</v>
      </c>
      <c r="S56" s="10">
        <v>18</v>
      </c>
      <c r="T56" s="8">
        <v>20</v>
      </c>
    </row>
    <row r="57" spans="1:20" x14ac:dyDescent="0.25">
      <c r="A57" s="6"/>
      <c r="B57" s="7" t="s">
        <v>5</v>
      </c>
      <c r="C57" s="8">
        <v>127</v>
      </c>
      <c r="D57" s="8">
        <v>140</v>
      </c>
      <c r="E57" s="8">
        <v>140</v>
      </c>
      <c r="F57" s="8">
        <v>140</v>
      </c>
      <c r="G57" s="9">
        <v>142</v>
      </c>
      <c r="H57" s="8">
        <v>142</v>
      </c>
      <c r="I57" s="8">
        <v>139</v>
      </c>
      <c r="J57" s="8">
        <v>139</v>
      </c>
      <c r="K57" s="8">
        <v>139</v>
      </c>
      <c r="L57" s="8">
        <v>139</v>
      </c>
      <c r="M57" s="8">
        <v>138</v>
      </c>
      <c r="N57" s="8">
        <v>134</v>
      </c>
      <c r="O57" s="8">
        <v>134</v>
      </c>
      <c r="P57" s="8">
        <v>134</v>
      </c>
      <c r="Q57" s="8">
        <v>135</v>
      </c>
      <c r="R57" s="8">
        <f>R58-R56</f>
        <v>139</v>
      </c>
      <c r="S57" s="8">
        <f>S58-S56</f>
        <v>139</v>
      </c>
      <c r="T57" s="8">
        <v>138</v>
      </c>
    </row>
    <row r="58" spans="1:20" x14ac:dyDescent="0.25">
      <c r="A58" s="6"/>
      <c r="B58" s="7" t="s">
        <v>7</v>
      </c>
      <c r="C58" s="8">
        <v>136</v>
      </c>
      <c r="D58" s="8">
        <v>155</v>
      </c>
      <c r="E58" s="8">
        <v>155</v>
      </c>
      <c r="F58" s="8">
        <v>156</v>
      </c>
      <c r="G58" s="9">
        <v>158</v>
      </c>
      <c r="H58" s="8">
        <v>158</v>
      </c>
      <c r="I58" s="8">
        <v>158</v>
      </c>
      <c r="J58" s="8">
        <v>158</v>
      </c>
      <c r="K58" s="8">
        <v>158</v>
      </c>
      <c r="L58" s="8">
        <v>158</v>
      </c>
      <c r="M58" s="8">
        <v>158</v>
      </c>
      <c r="N58" s="8">
        <v>157</v>
      </c>
      <c r="O58" s="8">
        <v>158</v>
      </c>
      <c r="P58" s="8">
        <v>158</v>
      </c>
      <c r="Q58" s="8">
        <v>157</v>
      </c>
      <c r="R58" s="10">
        <v>157</v>
      </c>
      <c r="S58" s="10">
        <v>157</v>
      </c>
      <c r="T58" s="8">
        <v>158</v>
      </c>
    </row>
    <row r="59" spans="1:20" x14ac:dyDescent="0.25">
      <c r="A59" s="6"/>
      <c r="B59" s="7" t="s">
        <v>8</v>
      </c>
      <c r="C59" s="13">
        <v>6.5999999999999801</v>
      </c>
      <c r="D59" s="13">
        <v>9.6999999999999904</v>
      </c>
      <c r="E59" s="13">
        <v>9.6999999999999904</v>
      </c>
      <c r="F59" s="13">
        <v>10.3</v>
      </c>
      <c r="G59" s="9">
        <v>10.1</v>
      </c>
      <c r="H59" s="13">
        <v>10.1</v>
      </c>
      <c r="I59" s="13">
        <v>12</v>
      </c>
      <c r="J59" s="13">
        <v>12</v>
      </c>
      <c r="K59" s="13">
        <v>12</v>
      </c>
      <c r="L59" s="13">
        <v>12</v>
      </c>
      <c r="M59" s="13">
        <v>12.6999999999999</v>
      </c>
      <c r="N59" s="13">
        <v>14.6</v>
      </c>
      <c r="O59" s="13">
        <v>15.2</v>
      </c>
      <c r="P59" s="13">
        <v>15.2</v>
      </c>
      <c r="Q59" s="13">
        <v>14</v>
      </c>
      <c r="R59" s="13">
        <f>R56/R58*100</f>
        <v>11.464968152866243</v>
      </c>
      <c r="S59" s="13">
        <f>S56/S58*100</f>
        <v>11.464968152866243</v>
      </c>
      <c r="T59" s="8">
        <v>12.6</v>
      </c>
    </row>
    <row r="60" spans="1:20" x14ac:dyDescent="0.25">
      <c r="A60" s="21" t="s">
        <v>24</v>
      </c>
      <c r="B60" s="22" t="s">
        <v>4</v>
      </c>
      <c r="C60" s="8">
        <v>11</v>
      </c>
      <c r="D60" s="8">
        <v>22</v>
      </c>
      <c r="E60" s="8">
        <v>22</v>
      </c>
      <c r="F60" s="8">
        <v>22</v>
      </c>
      <c r="G60" s="9">
        <v>21</v>
      </c>
      <c r="H60" s="8">
        <v>14</v>
      </c>
      <c r="I60" s="8">
        <v>15</v>
      </c>
      <c r="J60" s="8">
        <v>15</v>
      </c>
      <c r="K60" s="8">
        <v>15</v>
      </c>
      <c r="L60" s="8">
        <v>15</v>
      </c>
      <c r="M60" s="8">
        <v>24</v>
      </c>
      <c r="N60" s="8">
        <v>25</v>
      </c>
      <c r="O60" s="8">
        <v>24</v>
      </c>
      <c r="P60" s="8">
        <v>32</v>
      </c>
      <c r="Q60" s="8">
        <v>32</v>
      </c>
      <c r="R60" s="10">
        <v>32</v>
      </c>
      <c r="S60" s="10">
        <v>32</v>
      </c>
      <c r="T60" s="8">
        <v>85</v>
      </c>
    </row>
    <row r="61" spans="1:20" x14ac:dyDescent="0.25">
      <c r="A61" s="21"/>
      <c r="B61" s="22" t="s">
        <v>5</v>
      </c>
      <c r="C61" s="8">
        <v>89</v>
      </c>
      <c r="D61" s="8">
        <v>128</v>
      </c>
      <c r="E61" s="8">
        <v>128</v>
      </c>
      <c r="F61" s="8">
        <v>128</v>
      </c>
      <c r="G61" s="9">
        <v>129</v>
      </c>
      <c r="H61" s="8">
        <v>136</v>
      </c>
      <c r="I61" s="8">
        <v>135</v>
      </c>
      <c r="J61" s="8">
        <v>135</v>
      </c>
      <c r="K61" s="8">
        <v>135</v>
      </c>
      <c r="L61" s="8">
        <v>135</v>
      </c>
      <c r="M61" s="8">
        <v>126</v>
      </c>
      <c r="N61" s="8">
        <v>125</v>
      </c>
      <c r="O61" s="8">
        <v>126</v>
      </c>
      <c r="P61" s="8">
        <v>178</v>
      </c>
      <c r="Q61" s="8">
        <v>182</v>
      </c>
      <c r="R61" s="8">
        <f>R62-R60</f>
        <v>182</v>
      </c>
      <c r="S61" s="8">
        <f>S62-S60</f>
        <v>182</v>
      </c>
      <c r="T61" s="8">
        <f>T62-T60</f>
        <v>185</v>
      </c>
    </row>
    <row r="62" spans="1:20" x14ac:dyDescent="0.25">
      <c r="A62" s="21"/>
      <c r="B62" s="22" t="s">
        <v>7</v>
      </c>
      <c r="C62" s="8">
        <v>100</v>
      </c>
      <c r="D62" s="8">
        <v>150</v>
      </c>
      <c r="E62" s="8">
        <v>150</v>
      </c>
      <c r="F62" s="8">
        <v>150</v>
      </c>
      <c r="G62" s="9">
        <v>150</v>
      </c>
      <c r="H62" s="8">
        <v>150</v>
      </c>
      <c r="I62" s="8">
        <v>150</v>
      </c>
      <c r="J62" s="8">
        <v>150</v>
      </c>
      <c r="K62" s="8">
        <v>150</v>
      </c>
      <c r="L62" s="8">
        <v>150</v>
      </c>
      <c r="M62" s="8">
        <v>150</v>
      </c>
      <c r="N62" s="8">
        <v>150</v>
      </c>
      <c r="O62" s="8">
        <v>150</v>
      </c>
      <c r="P62" s="8">
        <v>210</v>
      </c>
      <c r="Q62" s="8">
        <v>214</v>
      </c>
      <c r="R62" s="10">
        <v>214</v>
      </c>
      <c r="S62" s="10">
        <v>214</v>
      </c>
      <c r="T62" s="8">
        <v>270</v>
      </c>
    </row>
    <row r="63" spans="1:20" x14ac:dyDescent="0.25">
      <c r="A63" s="21"/>
      <c r="B63" s="22" t="s">
        <v>8</v>
      </c>
      <c r="C63" s="13">
        <v>11</v>
      </c>
      <c r="D63" s="13">
        <v>14.6999999999999</v>
      </c>
      <c r="E63" s="13">
        <v>14.6999999999999</v>
      </c>
      <c r="F63" s="13">
        <v>14.6999999999999</v>
      </c>
      <c r="G63" s="13">
        <v>14</v>
      </c>
      <c r="H63" s="13">
        <v>9.3000000000000007</v>
      </c>
      <c r="I63" s="13">
        <v>10</v>
      </c>
      <c r="J63" s="13">
        <v>10</v>
      </c>
      <c r="K63" s="13">
        <v>10</v>
      </c>
      <c r="L63" s="13">
        <v>10</v>
      </c>
      <c r="M63" s="13">
        <v>16</v>
      </c>
      <c r="N63" s="13">
        <v>16.6999999999999</v>
      </c>
      <c r="O63" s="13">
        <v>16</v>
      </c>
      <c r="P63" s="13">
        <v>15.2</v>
      </c>
      <c r="Q63" s="13">
        <v>15</v>
      </c>
      <c r="R63" s="13">
        <f>R60/R62*100</f>
        <v>14.953271028037381</v>
      </c>
      <c r="S63" s="13">
        <f>S60/S62*100</f>
        <v>14.953271028037381</v>
      </c>
      <c r="T63" s="13">
        <f>T60/T62*100</f>
        <v>31.481481481481481</v>
      </c>
    </row>
    <row r="64" spans="1:20" x14ac:dyDescent="0.25">
      <c r="A64" s="6" t="s">
        <v>25</v>
      </c>
      <c r="B64" s="7" t="s">
        <v>4</v>
      </c>
      <c r="C64" s="8">
        <f>C60+C56+C48+C44+C40+C36+C28+C24+C20+C12+C8+C4</f>
        <v>117</v>
      </c>
      <c r="D64" s="8">
        <f t="shared" ref="D64:S64" si="9">D60+D56+D52+D48+D44+D40+D36+D28+D24+D20+D16+D12+D8+D4</f>
        <v>294</v>
      </c>
      <c r="E64" s="8">
        <f>E60+E56+E52+E48+E44+E40+E36+E28+E24+E20+E16+E8+E4</f>
        <v>260</v>
      </c>
      <c r="F64" s="8">
        <f>F60+F56+F52+F44+F40+F36+F28+F24+F16+F8+F4</f>
        <v>284</v>
      </c>
      <c r="G64" s="8">
        <f>G60+G56+G52+G48+G44+G40+G36+G28+G24+G16+G4</f>
        <v>286</v>
      </c>
      <c r="H64" s="8">
        <f>H60+H56+H48+H44+H40+H36+H28+H24+H20+H16+H8+H4</f>
        <v>256</v>
      </c>
      <c r="I64" s="8">
        <f>I60+I56+I52+I48+I44+I40+I36+I28+I24+I20+I16+I8+I4</f>
        <v>321</v>
      </c>
      <c r="J64" s="8">
        <f>J60+J56+J52+J48+J44+J40+J36+J28+J24+J20+J16+J8+J4</f>
        <v>328</v>
      </c>
      <c r="K64" s="8">
        <f t="shared" si="9"/>
        <v>395</v>
      </c>
      <c r="L64" s="8">
        <f t="shared" si="9"/>
        <v>418</v>
      </c>
      <c r="M64" s="8">
        <f t="shared" si="9"/>
        <v>472</v>
      </c>
      <c r="N64" s="8">
        <f t="shared" si="9"/>
        <v>475</v>
      </c>
      <c r="O64" s="8">
        <f t="shared" si="9"/>
        <v>472</v>
      </c>
      <c r="P64" s="8">
        <f t="shared" si="9"/>
        <v>531</v>
      </c>
      <c r="Q64" s="8">
        <f t="shared" si="9"/>
        <v>612</v>
      </c>
      <c r="R64" s="8">
        <f>R60+R56+R52+R48+R44+R40+R36+R28+R24+R20+R16+R8+R4</f>
        <v>595</v>
      </c>
      <c r="S64" s="8">
        <f t="shared" si="9"/>
        <v>661</v>
      </c>
      <c r="T64" s="8">
        <f>T60+T56+T52+T48+T44+T40+T36+T28+T24+T20+T16+T12+T8+T4</f>
        <v>724</v>
      </c>
    </row>
    <row r="65" spans="1:20" x14ac:dyDescent="0.25">
      <c r="A65" s="6"/>
      <c r="B65" s="7" t="s">
        <v>5</v>
      </c>
      <c r="C65" s="23">
        <f t="shared" ref="C65:Q65" si="10">C66-C64</f>
        <v>1564</v>
      </c>
      <c r="D65" s="23">
        <f t="shared" si="10"/>
        <v>2303</v>
      </c>
      <c r="E65" s="23">
        <f t="shared" si="10"/>
        <v>1613</v>
      </c>
      <c r="F65" s="23">
        <f t="shared" si="10"/>
        <v>1608</v>
      </c>
      <c r="G65" s="23">
        <f t="shared" si="10"/>
        <v>1624</v>
      </c>
      <c r="H65" s="23">
        <f t="shared" si="10"/>
        <v>1657</v>
      </c>
      <c r="I65" s="23">
        <f t="shared" si="10"/>
        <v>1591</v>
      </c>
      <c r="J65" s="23">
        <f t="shared" si="10"/>
        <v>1634</v>
      </c>
      <c r="K65" s="23">
        <f t="shared" si="10"/>
        <v>2088</v>
      </c>
      <c r="L65" s="23">
        <f t="shared" si="10"/>
        <v>2082</v>
      </c>
      <c r="M65" s="23">
        <f t="shared" si="10"/>
        <v>2056</v>
      </c>
      <c r="N65" s="23">
        <f t="shared" si="10"/>
        <v>2052</v>
      </c>
      <c r="O65" s="23">
        <f t="shared" si="10"/>
        <v>2025</v>
      </c>
      <c r="P65" s="23">
        <f t="shared" si="10"/>
        <v>2026</v>
      </c>
      <c r="Q65" s="23">
        <f t="shared" si="10"/>
        <v>2069</v>
      </c>
      <c r="R65" s="8">
        <f>R61+R57+R53+R49+R45+R41+R37+R29+R25+R21+R17+R9+R5</f>
        <v>1624</v>
      </c>
      <c r="S65" s="23">
        <f>S66-S64</f>
        <v>2160</v>
      </c>
      <c r="T65" s="8">
        <f>T61+T57+T53+T49+T45+T41+T37+T29+T25+T21+T17+T13+T9+T5</f>
        <v>2155</v>
      </c>
    </row>
    <row r="66" spans="1:20" x14ac:dyDescent="0.25">
      <c r="A66" s="6"/>
      <c r="B66" s="7" t="s">
        <v>7</v>
      </c>
      <c r="C66" s="23">
        <f>C62+C58+C54+C50+C46+C42+C38+C30+C26+C22+C14+C10+C6</f>
        <v>1681</v>
      </c>
      <c r="D66" s="23">
        <f t="shared" ref="D66:T66" si="11">D62+D58+D54+D50+D46+D42+D38+D30+D26+D22+D18+D14+D10+D6</f>
        <v>2597</v>
      </c>
      <c r="E66" s="23">
        <f t="shared" ref="E66:J66" si="12">E62+E58+E54+E50+E46+E42+E38+E30+E26+E22+E18+E10+E6</f>
        <v>1873</v>
      </c>
      <c r="F66" s="23">
        <f t="shared" si="12"/>
        <v>1892</v>
      </c>
      <c r="G66" s="23">
        <f t="shared" si="12"/>
        <v>1910</v>
      </c>
      <c r="H66" s="23">
        <f t="shared" si="12"/>
        <v>1913</v>
      </c>
      <c r="I66" s="23">
        <f t="shared" si="12"/>
        <v>1912</v>
      </c>
      <c r="J66" s="23">
        <f t="shared" si="12"/>
        <v>1962</v>
      </c>
      <c r="K66" s="23">
        <f t="shared" si="11"/>
        <v>2483</v>
      </c>
      <c r="L66" s="23">
        <f t="shared" si="11"/>
        <v>2500</v>
      </c>
      <c r="M66" s="23">
        <f t="shared" si="11"/>
        <v>2528</v>
      </c>
      <c r="N66" s="23">
        <f t="shared" si="11"/>
        <v>2527</v>
      </c>
      <c r="O66" s="23">
        <f t="shared" si="11"/>
        <v>2497</v>
      </c>
      <c r="P66" s="23">
        <f t="shared" si="11"/>
        <v>2557</v>
      </c>
      <c r="Q66" s="23">
        <f t="shared" si="11"/>
        <v>2681</v>
      </c>
      <c r="R66" s="23">
        <f t="shared" si="11"/>
        <v>2719</v>
      </c>
      <c r="S66" s="23">
        <f t="shared" si="11"/>
        <v>2821</v>
      </c>
      <c r="T66" s="8">
        <f t="shared" si="11"/>
        <v>2878</v>
      </c>
    </row>
    <row r="67" spans="1:20" x14ac:dyDescent="0.25">
      <c r="A67" s="6"/>
      <c r="B67" s="7" t="s">
        <v>8</v>
      </c>
      <c r="C67" s="13">
        <f t="shared" ref="C67:T67" si="13">C64/C66*100</f>
        <v>6.9601427721594291</v>
      </c>
      <c r="D67" s="13">
        <f t="shared" si="13"/>
        <v>11.320754716981133</v>
      </c>
      <c r="E67" s="13">
        <f t="shared" si="13"/>
        <v>13.881473571809929</v>
      </c>
      <c r="F67" s="13">
        <f t="shared" si="13"/>
        <v>15.010570824524313</v>
      </c>
      <c r="G67" s="13">
        <f t="shared" si="13"/>
        <v>14.973821989528796</v>
      </c>
      <c r="H67" s="13">
        <f t="shared" si="13"/>
        <v>13.382122320961839</v>
      </c>
      <c r="I67" s="13">
        <f t="shared" si="13"/>
        <v>16.788702928870293</v>
      </c>
      <c r="J67" s="13">
        <f t="shared" si="13"/>
        <v>16.717635066258921</v>
      </c>
      <c r="K67" s="13">
        <f t="shared" si="13"/>
        <v>15.908175594039466</v>
      </c>
      <c r="L67" s="13">
        <f t="shared" si="13"/>
        <v>16.72</v>
      </c>
      <c r="M67" s="13">
        <f t="shared" si="13"/>
        <v>18.670886075949365</v>
      </c>
      <c r="N67" s="13">
        <f t="shared" si="13"/>
        <v>18.796992481203006</v>
      </c>
      <c r="O67" s="13">
        <f t="shared" si="13"/>
        <v>18.902683219863835</v>
      </c>
      <c r="P67" s="13">
        <f t="shared" si="13"/>
        <v>20.766523269456393</v>
      </c>
      <c r="Q67" s="13">
        <f t="shared" si="13"/>
        <v>22.827303245057813</v>
      </c>
      <c r="R67" s="13">
        <f t="shared" si="13"/>
        <v>21.883045237219566</v>
      </c>
      <c r="S67" s="13">
        <f t="shared" si="13"/>
        <v>23.431407302375042</v>
      </c>
      <c r="T67" s="13">
        <f t="shared" si="13"/>
        <v>25.156358582348854</v>
      </c>
    </row>
    <row r="68" spans="1:20" x14ac:dyDescent="0.25">
      <c r="A68" s="2"/>
      <c r="B68" s="2"/>
      <c r="C68" s="2"/>
      <c r="D68" s="2"/>
      <c r="E68" s="2"/>
      <c r="F68" s="2"/>
      <c r="G68" s="2"/>
      <c r="H68" s="2"/>
      <c r="I68" s="2"/>
      <c r="J68" s="2"/>
      <c r="K68" s="2"/>
      <c r="L68" s="2"/>
      <c r="M68" s="2"/>
      <c r="N68" s="2"/>
      <c r="O68" s="2"/>
      <c r="P68" s="2"/>
      <c r="Q68" s="2"/>
      <c r="R68" s="2"/>
      <c r="S68" s="2"/>
      <c r="T68" t="s">
        <v>26</v>
      </c>
    </row>
    <row r="70" spans="1:20" x14ac:dyDescent="0.25">
      <c r="A70" s="24" t="s">
        <v>27</v>
      </c>
      <c r="C70" s="25" t="s">
        <v>28</v>
      </c>
      <c r="D70" s="26"/>
      <c r="E70" s="26"/>
    </row>
    <row r="71" spans="1:20" ht="15" customHeight="1" x14ac:dyDescent="0.25">
      <c r="C71" s="27"/>
      <c r="E71" s="28"/>
      <c r="F71" s="28"/>
      <c r="G71" s="28"/>
      <c r="H71" s="28"/>
      <c r="I71" s="28"/>
      <c r="J71" s="28"/>
    </row>
    <row r="72" spans="1:20" x14ac:dyDescent="0.25">
      <c r="A72" s="2"/>
      <c r="B72" s="29"/>
      <c r="C72" s="2" t="s">
        <v>29</v>
      </c>
      <c r="D72" s="2"/>
      <c r="F72" s="2"/>
      <c r="G72" s="2"/>
      <c r="H72" s="2"/>
      <c r="I72" s="2"/>
      <c r="J72" s="2"/>
      <c r="K72" s="2"/>
      <c r="L72" s="2"/>
      <c r="M72" s="2"/>
      <c r="N72" s="2"/>
      <c r="O72" s="2"/>
      <c r="P72" s="2"/>
      <c r="Q72" s="2"/>
      <c r="R72" s="2"/>
      <c r="S72" s="2"/>
    </row>
    <row r="73" spans="1:20" x14ac:dyDescent="0.25">
      <c r="A73" s="2"/>
      <c r="B73" s="29"/>
      <c r="C73" s="2" t="s">
        <v>30</v>
      </c>
      <c r="D73" s="2"/>
      <c r="F73" s="2"/>
      <c r="G73" s="2"/>
      <c r="H73" s="2"/>
      <c r="I73" s="2"/>
      <c r="J73" s="2"/>
      <c r="K73" s="2"/>
      <c r="L73" s="2"/>
      <c r="M73" s="2"/>
      <c r="N73" s="2"/>
      <c r="O73" s="2"/>
      <c r="P73" s="2"/>
      <c r="Q73" s="2"/>
      <c r="R73" s="2"/>
      <c r="S73" s="2"/>
    </row>
    <row r="74" spans="1:20" ht="15" customHeight="1" x14ac:dyDescent="0.25">
      <c r="C74" s="30" t="s">
        <v>31</v>
      </c>
      <c r="D74" s="30"/>
      <c r="E74" s="30"/>
      <c r="F74" s="30"/>
      <c r="G74" s="30"/>
      <c r="H74" s="30"/>
      <c r="I74" s="30"/>
      <c r="J74" s="30"/>
      <c r="K74" s="30"/>
      <c r="L74" s="30"/>
      <c r="M74" s="30"/>
      <c r="N74" s="30"/>
      <c r="O74" s="30"/>
      <c r="P74" s="30"/>
      <c r="Q74" s="30"/>
      <c r="R74" s="30"/>
    </row>
    <row r="75" spans="1:20" x14ac:dyDescent="0.25">
      <c r="B75" s="31"/>
      <c r="C75" s="30"/>
      <c r="D75" s="30"/>
      <c r="E75" s="30"/>
      <c r="F75" s="30"/>
      <c r="G75" s="30"/>
      <c r="H75" s="30"/>
      <c r="I75" s="30"/>
      <c r="J75" s="30"/>
      <c r="K75" s="30"/>
      <c r="L75" s="30"/>
      <c r="M75" s="30"/>
      <c r="N75" s="30"/>
      <c r="O75" s="30"/>
      <c r="P75" s="30"/>
      <c r="Q75" s="30"/>
      <c r="R75" s="30"/>
    </row>
    <row r="76" spans="1:20" x14ac:dyDescent="0.25">
      <c r="A76" s="2"/>
      <c r="B76" s="29"/>
      <c r="C76" s="2"/>
      <c r="D76" s="2"/>
      <c r="F76" s="2"/>
      <c r="G76" s="2"/>
      <c r="H76" s="2"/>
      <c r="I76" s="2"/>
      <c r="J76" s="2"/>
      <c r="K76" s="2"/>
      <c r="L76" s="2"/>
      <c r="M76" s="2"/>
      <c r="N76" s="2"/>
      <c r="O76" s="2"/>
      <c r="P76" s="2"/>
      <c r="Q76" s="2"/>
      <c r="R76" s="2"/>
      <c r="S76" s="2"/>
    </row>
    <row r="77" spans="1:20" x14ac:dyDescent="0.25">
      <c r="A77" s="32" t="s">
        <v>32</v>
      </c>
      <c r="B77" s="29"/>
      <c r="C77" s="33" t="s">
        <v>33</v>
      </c>
      <c r="D77" s="33"/>
      <c r="E77" s="33"/>
      <c r="F77" s="33"/>
      <c r="G77" s="33"/>
      <c r="H77" s="33"/>
      <c r="I77" s="33"/>
      <c r="J77" s="33"/>
      <c r="K77" s="33"/>
      <c r="L77" s="33"/>
      <c r="M77" s="33"/>
      <c r="N77" s="33"/>
      <c r="O77" s="33"/>
      <c r="P77" s="33"/>
      <c r="Q77" s="33"/>
      <c r="R77" s="33"/>
      <c r="S77" s="2"/>
    </row>
    <row r="78" spans="1:20" x14ac:dyDescent="0.25">
      <c r="A78" s="2"/>
      <c r="B78" s="29"/>
      <c r="C78" s="33"/>
      <c r="D78" s="33"/>
      <c r="E78" s="33"/>
      <c r="F78" s="33"/>
      <c r="G78" s="33"/>
      <c r="H78" s="33"/>
      <c r="I78" s="33"/>
      <c r="J78" s="33"/>
      <c r="K78" s="33"/>
      <c r="L78" s="33"/>
      <c r="M78" s="33"/>
      <c r="N78" s="33"/>
      <c r="O78" s="33"/>
      <c r="P78" s="33"/>
      <c r="Q78" s="33"/>
      <c r="R78" s="33"/>
      <c r="S78" s="2"/>
    </row>
    <row r="79" spans="1:20" x14ac:dyDescent="0.25">
      <c r="A79" s="2"/>
      <c r="B79" s="29"/>
      <c r="C79" s="33"/>
      <c r="D79" s="33"/>
      <c r="E79" s="33"/>
      <c r="F79" s="33"/>
      <c r="G79" s="33"/>
      <c r="H79" s="33"/>
      <c r="I79" s="33"/>
      <c r="J79" s="33"/>
      <c r="K79" s="33"/>
      <c r="L79" s="33"/>
      <c r="M79" s="33"/>
      <c r="N79" s="33"/>
      <c r="O79" s="33"/>
      <c r="P79" s="33"/>
      <c r="Q79" s="33"/>
      <c r="R79" s="33"/>
      <c r="S79" s="2"/>
    </row>
    <row r="80" spans="1:20" x14ac:dyDescent="0.25">
      <c r="B80" s="29"/>
      <c r="C80" s="33"/>
      <c r="D80" s="33"/>
      <c r="E80" s="33"/>
      <c r="F80" s="33"/>
      <c r="G80" s="33"/>
      <c r="H80" s="33"/>
      <c r="I80" s="33"/>
      <c r="J80" s="33"/>
      <c r="K80" s="33"/>
      <c r="L80" s="33"/>
      <c r="M80" s="33"/>
      <c r="N80" s="33"/>
      <c r="O80" s="33"/>
      <c r="P80" s="33"/>
      <c r="Q80" s="33"/>
      <c r="R80" s="33"/>
    </row>
    <row r="81" spans="1:19" x14ac:dyDescent="0.25">
      <c r="B81" s="29"/>
      <c r="C81" s="34"/>
      <c r="D81" s="34"/>
      <c r="E81" s="34"/>
      <c r="F81" s="34"/>
      <c r="G81" s="34"/>
      <c r="H81" s="34"/>
      <c r="I81" s="34"/>
      <c r="J81" s="34"/>
      <c r="K81" s="34"/>
      <c r="L81" s="34"/>
      <c r="M81" s="34"/>
      <c r="N81" s="34"/>
      <c r="O81" s="34"/>
      <c r="P81" s="34"/>
      <c r="Q81" s="34"/>
      <c r="R81" s="34"/>
    </row>
    <row r="82" spans="1:19" ht="15" customHeight="1" x14ac:dyDescent="0.25">
      <c r="A82" s="35"/>
      <c r="B82" s="29"/>
      <c r="C82" s="33" t="s">
        <v>34</v>
      </c>
      <c r="D82" s="33"/>
      <c r="E82" s="33"/>
      <c r="F82" s="33"/>
      <c r="G82" s="33"/>
      <c r="H82" s="33"/>
      <c r="I82" s="33"/>
      <c r="J82" s="33"/>
      <c r="K82" s="33"/>
      <c r="L82" s="33"/>
      <c r="M82" s="33"/>
      <c r="N82" s="33"/>
      <c r="O82" s="33"/>
      <c r="P82" s="33"/>
      <c r="Q82" s="33"/>
      <c r="R82" s="33"/>
      <c r="S82" s="2"/>
    </row>
    <row r="83" spans="1:19" x14ac:dyDescent="0.25">
      <c r="A83" s="2"/>
      <c r="B83" s="29"/>
      <c r="C83" s="33"/>
      <c r="D83" s="33"/>
      <c r="E83" s="33"/>
      <c r="F83" s="33"/>
      <c r="G83" s="33"/>
      <c r="H83" s="33"/>
      <c r="I83" s="33"/>
      <c r="J83" s="33"/>
      <c r="K83" s="33"/>
      <c r="L83" s="33"/>
      <c r="M83" s="33"/>
      <c r="N83" s="33"/>
      <c r="O83" s="33"/>
      <c r="P83" s="33"/>
      <c r="Q83" s="33"/>
      <c r="R83" s="33"/>
      <c r="S83" s="2"/>
    </row>
    <row r="84" spans="1:19" x14ac:dyDescent="0.25">
      <c r="A84" s="2"/>
      <c r="B84" s="29"/>
      <c r="C84" s="33"/>
      <c r="D84" s="33"/>
      <c r="E84" s="33"/>
      <c r="F84" s="33"/>
      <c r="G84" s="33"/>
      <c r="H84" s="33"/>
      <c r="I84" s="33"/>
      <c r="J84" s="33"/>
      <c r="K84" s="33"/>
      <c r="L84" s="33"/>
      <c r="M84" s="33"/>
      <c r="N84" s="33"/>
      <c r="O84" s="33"/>
      <c r="P84" s="33"/>
      <c r="Q84" s="33"/>
      <c r="R84" s="33"/>
      <c r="S84" s="2"/>
    </row>
    <row r="85" spans="1:19" x14ac:dyDescent="0.25">
      <c r="A85" s="2"/>
      <c r="B85" s="29"/>
      <c r="C85" s="36"/>
      <c r="D85" s="36"/>
      <c r="E85" s="36"/>
      <c r="F85" s="36"/>
      <c r="G85" s="36"/>
      <c r="H85" s="36"/>
      <c r="I85" s="36"/>
      <c r="J85" s="36"/>
      <c r="K85" s="36"/>
      <c r="L85" s="36"/>
      <c r="M85" s="36"/>
      <c r="N85" s="36"/>
      <c r="O85" s="36"/>
      <c r="P85" s="36"/>
      <c r="Q85" s="36"/>
      <c r="R85" s="36"/>
      <c r="S85" s="2"/>
    </row>
    <row r="86" spans="1:19" x14ac:dyDescent="0.25">
      <c r="C86" s="33" t="s">
        <v>35</v>
      </c>
      <c r="D86" s="33"/>
      <c r="E86" s="33"/>
      <c r="F86" s="33"/>
      <c r="G86" s="33"/>
      <c r="H86" s="33"/>
      <c r="I86" s="33"/>
      <c r="J86" s="33"/>
      <c r="K86" s="33"/>
      <c r="L86" s="33"/>
      <c r="M86" s="33"/>
      <c r="N86" s="33"/>
      <c r="O86" s="33"/>
      <c r="P86" s="33"/>
      <c r="Q86" s="33"/>
      <c r="R86" s="33"/>
    </row>
    <row r="87" spans="1:19" x14ac:dyDescent="0.25">
      <c r="C87" s="33"/>
      <c r="D87" s="33"/>
      <c r="E87" s="33"/>
      <c r="F87" s="33"/>
      <c r="G87" s="33"/>
      <c r="H87" s="33"/>
      <c r="I87" s="33"/>
      <c r="J87" s="33"/>
      <c r="K87" s="33"/>
      <c r="L87" s="33"/>
      <c r="M87" s="33"/>
      <c r="N87" s="33"/>
      <c r="O87" s="33"/>
      <c r="P87" s="33"/>
      <c r="Q87" s="33"/>
      <c r="R87" s="33"/>
    </row>
    <row r="89" spans="1:19" ht="15" customHeight="1" x14ac:dyDescent="0.25">
      <c r="A89" s="2"/>
      <c r="C89" s="37" t="s">
        <v>36</v>
      </c>
      <c r="D89" s="37"/>
      <c r="E89" s="37"/>
      <c r="F89" s="37"/>
      <c r="G89" s="37"/>
      <c r="H89" s="37"/>
      <c r="I89" s="37"/>
      <c r="J89" s="37"/>
      <c r="K89" s="37"/>
      <c r="L89" s="37"/>
      <c r="M89" s="37"/>
      <c r="N89" s="37"/>
      <c r="O89" s="37"/>
      <c r="P89" s="37"/>
      <c r="Q89" s="37"/>
      <c r="R89" s="37"/>
      <c r="S89" s="2"/>
    </row>
    <row r="90" spans="1:19" x14ac:dyDescent="0.25">
      <c r="A90" s="2"/>
      <c r="B90" s="29"/>
      <c r="C90" s="37"/>
      <c r="D90" s="37"/>
      <c r="E90" s="37"/>
      <c r="F90" s="37"/>
      <c r="G90" s="37"/>
      <c r="H90" s="37"/>
      <c r="I90" s="37"/>
      <c r="J90" s="37"/>
      <c r="K90" s="37"/>
      <c r="L90" s="37"/>
      <c r="M90" s="37"/>
      <c r="N90" s="37"/>
      <c r="O90" s="37"/>
      <c r="P90" s="37"/>
      <c r="Q90" s="37"/>
      <c r="R90" s="37"/>
      <c r="S90" s="2"/>
    </row>
    <row r="91" spans="1:19" x14ac:dyDescent="0.25">
      <c r="C91" s="37"/>
      <c r="D91" s="37"/>
      <c r="E91" s="37"/>
      <c r="F91" s="37"/>
      <c r="G91" s="37"/>
      <c r="H91" s="37"/>
      <c r="I91" s="37"/>
      <c r="J91" s="37"/>
      <c r="K91" s="37"/>
      <c r="L91" s="37"/>
      <c r="M91" s="37"/>
      <c r="N91" s="37"/>
      <c r="O91" s="37"/>
      <c r="P91" s="37"/>
      <c r="Q91" s="37"/>
      <c r="R91" s="37"/>
    </row>
  </sheetData>
  <mergeCells count="21">
    <mergeCell ref="C82:R84"/>
    <mergeCell ref="C86:R87"/>
    <mergeCell ref="C89:R91"/>
    <mergeCell ref="A52:A55"/>
    <mergeCell ref="A56:A59"/>
    <mergeCell ref="A60:A63"/>
    <mergeCell ref="A64:A67"/>
    <mergeCell ref="C74:R75"/>
    <mergeCell ref="C77:R80"/>
    <mergeCell ref="A28:A31"/>
    <mergeCell ref="A32:A35"/>
    <mergeCell ref="A36:A39"/>
    <mergeCell ref="A40:A43"/>
    <mergeCell ref="A44:A47"/>
    <mergeCell ref="A48:A51"/>
    <mergeCell ref="A4:A7"/>
    <mergeCell ref="A8:A11"/>
    <mergeCell ref="A12:A15"/>
    <mergeCell ref="A16:A19"/>
    <mergeCell ref="A20:A23"/>
    <mergeCell ref="A24:A27"/>
  </mergeCells>
  <hyperlinks>
    <hyperlink ref="V5" location="'Content Page'!B72" display="Back to Content Page"/>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4.4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Hatfield</dc:creator>
  <cp:lastModifiedBy>Hatfield</cp:lastModifiedBy>
  <dcterms:created xsi:type="dcterms:W3CDTF">2015-06-12T08:15:56Z</dcterms:created>
  <dcterms:modified xsi:type="dcterms:W3CDTF">2015-06-12T08:15:56Z</dcterms:modified>
</cp:coreProperties>
</file>