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38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J51" i="1"/>
  <c r="I51" i="1"/>
  <c r="D51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P49" i="1"/>
  <c r="P51" i="1" s="1"/>
  <c r="O49" i="1"/>
  <c r="O51" i="1" s="1"/>
  <c r="N49" i="1"/>
  <c r="N51" i="1" s="1"/>
  <c r="M49" i="1"/>
  <c r="M51" i="1" s="1"/>
  <c r="L49" i="1"/>
  <c r="K49" i="1"/>
  <c r="K51" i="1" s="1"/>
  <c r="J49" i="1"/>
  <c r="I49" i="1"/>
  <c r="H49" i="1"/>
  <c r="H51" i="1" s="1"/>
  <c r="G49" i="1"/>
  <c r="G51" i="1" s="1"/>
  <c r="F49" i="1"/>
  <c r="F51" i="1" s="1"/>
  <c r="E49" i="1"/>
  <c r="E51" i="1" s="1"/>
  <c r="D49" i="1"/>
  <c r="C49" i="1"/>
  <c r="C51" i="1" s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<sst xmlns="http://schemas.openxmlformats.org/spreadsheetml/2006/main" count="159" uniqueCount="30">
  <si>
    <t>Table 8.3.1.38 Groundnut with Shell Production in SADC (Production, Area, and Yield), 2000 - 2013</t>
  </si>
  <si>
    <t xml:space="preserve"> </t>
  </si>
  <si>
    <t>Country</t>
  </si>
  <si>
    <t>Unit</t>
  </si>
  <si>
    <t>Angola</t>
  </si>
  <si>
    <t>Production (000 Tonne)</t>
  </si>
  <si>
    <t>Area Planted (Ha)</t>
  </si>
  <si>
    <t>Yield (kg/ha)</t>
  </si>
  <si>
    <t>Back to Content Page</t>
  </si>
  <si>
    <t>Botswana</t>
  </si>
  <si>
    <t>Democratic Republic of Congo</t>
  </si>
  <si>
    <t>Lesotho</t>
  </si>
  <si>
    <t>…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</si>
  <si>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</si>
  <si>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</si>
  <si>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</si>
  <si>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</si>
  <si>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</si>
  <si>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</si>
  <si>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</si>
  <si>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</si>
  <si>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</si>
  <si>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</si>
  <si>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</si>
  <si>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</si>
  <si>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 xml:space="preserve">Source: </t>
  </si>
  <si>
    <t>Food and Agriculture Organisation (FAO): FAOSTAT 2014, http://faostat3.fao.org/faostat-gateway/go/to/download/P/PP/E ; Downloaded:  13 October 2014: Angola (2013), Botswana (2013), Democratic Republic of Congo, Madagascar,  Mozambique (2011-2013), Namibia (2011-2012),  Swaziland (2011-2012), United Republic of Tanzania (2011, 203), Zambia (2011-2013), Zimbabwe (2011-2013)</t>
  </si>
  <si>
    <t>SADC  Secretariat AIMS Database, Directorate of Food, Agriculture and Natural Resources (FANR):  Zambia, Zimbabwe (2000 - 2007 Production and Area)</t>
  </si>
  <si>
    <t>United Nations Statistics Division - UNData, Food and Agriculture Organisation (FAO): http://faostat.fao.org/ downloaded 2012:  Namibia (2000-2010)</t>
  </si>
  <si>
    <t>National Statistics Offices of Member States: Angola, Botswana, Lesotho, Malawi, Mauritius, Mozambique (2000-2010), Namibia (2000-2010, 2013),  Seychelles, South Africa, Swaziland (2000-2010, 2013), United Republic of Tanzania (2000-2010)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</si>
</sst>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.0\ "/>
  </numFmts>
  <fonts count="10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b/>
      <sz val="11"/>
      <color indexed="8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  <font>
      <sz val="11"/>
      <color indexed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4" fillId="0" borderId="0" xfId="0" applyFont="1" applyBorder="1"/>
    <xf numFmtId="0" fontId="1" fillId="2" borderId="1" xfId="0" applyFont="1" applyFill="1" applyBorder="1" applyAlignment="1">
      <alignment horizontal="center"/>
    </xf>
    <xf numFmtId="1" fontId="1" fillId="3" borderId="1" xfId="1" applyNumberFormat="1" applyFont="1" applyFill="1" applyBorder="1" applyAlignment="1">
      <alignment horizontal="center" vertical="center" wrapText="1"/>
    </xf>
    <xf numFmtId="1" fontId="1" fillId="4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1" xfId="0" applyFont="1" applyFill="1" applyBorder="1"/>
    <xf numFmtId="164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/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/>
    <xf numFmtId="0" fontId="7" fillId="0" borderId="0" xfId="2" applyFont="1" applyAlignment="1" applyProtection="1"/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8" fillId="0" borderId="0" xfId="0" applyFont="1"/>
    <xf numFmtId="0" fontId="5" fillId="0" borderId="0" xfId="0" applyFont="1" applyFill="1"/>
    <xf numFmtId="0" fontId="5" fillId="0" borderId="0" xfId="0" applyFont="1" applyAlignment="1">
      <alignment horizontal="left" vertical="top" wrapText="1"/>
    </xf>
    <xf numFmtId="0" fontId="2" fillId="0" borderId="0" xfId="0" applyFont="1" applyFill="1"/>
    <xf numFmtId="0" fontId="5" fillId="0" borderId="0" xfId="0" applyFont="1" applyFill="1" applyBorder="1"/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 vertical="center" wrapText="1"/>
    </xf>
  </cellXfs>
  <cellStyles count="3">
    <cellStyle name="Hyperlink" xfId="2" builtinId="8"/>
    <cellStyle name="Normal" xfId="0" builtinId="0"/>
    <cellStyle name="Normal_A8_Table" xfId="1"/>
  </cellStyles>
  <dxfs count="2"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topLeftCell="F34" zoomScale="99" zoomScaleNormal="99" workbookViewId="0">
      <selection activeCell="A54" sqref="A54"/>
    </sheetView>
  </sheetViews>
  <sheetFormatPr defaultRowHeight="15" x14ac:dyDescent="0.25"/>
  <cols>
    <col min="1" max="1" width="14.85546875" customWidth="1"/>
    <col min="2" max="2" width="20" customWidth="1"/>
    <col min="3" max="16" width="14.28515625" customWidth="1"/>
  </cols>
  <sheetData>
    <row r="1" spans="1: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2"/>
    </row>
    <row r="2" spans="1:18" x14ac:dyDescent="0.25">
      <c r="A2" s="4"/>
      <c r="B2" s="4"/>
      <c r="C2" s="4"/>
      <c r="D2" s="2" t="s">
        <v>1</v>
      </c>
      <c r="E2" s="4"/>
      <c r="F2" s="4"/>
      <c r="G2" s="4"/>
      <c r="H2" s="4"/>
      <c r="I2" s="4"/>
      <c r="J2" s="4"/>
      <c r="K2" s="2"/>
      <c r="L2" s="2"/>
      <c r="M2" s="2"/>
      <c r="N2" s="3"/>
      <c r="O2" s="3"/>
      <c r="P2" s="2"/>
    </row>
    <row r="3" spans="1:18" x14ac:dyDescent="0.25">
      <c r="A3" s="5" t="s">
        <v>2</v>
      </c>
      <c r="B3" s="5" t="s">
        <v>3</v>
      </c>
      <c r="C3" s="6">
        <v>2000</v>
      </c>
      <c r="D3" s="6">
        <v>2001</v>
      </c>
      <c r="E3" s="6">
        <v>2002</v>
      </c>
      <c r="F3" s="6">
        <v>2003</v>
      </c>
      <c r="G3" s="6">
        <v>2004</v>
      </c>
      <c r="H3" s="6">
        <v>2005</v>
      </c>
      <c r="I3" s="6">
        <v>2006</v>
      </c>
      <c r="J3" s="6">
        <v>2007</v>
      </c>
      <c r="K3" s="6">
        <v>2008</v>
      </c>
      <c r="L3" s="6">
        <v>2009</v>
      </c>
      <c r="M3" s="6">
        <v>2010</v>
      </c>
      <c r="N3" s="7">
        <v>2011</v>
      </c>
      <c r="O3" s="7">
        <v>2012</v>
      </c>
      <c r="P3" s="7">
        <v>2013</v>
      </c>
    </row>
    <row r="4" spans="1:18" x14ac:dyDescent="0.25">
      <c r="A4" s="8" t="s">
        <v>4</v>
      </c>
      <c r="B4" s="9" t="s">
        <v>5</v>
      </c>
      <c r="C4" s="10">
        <v>12.75</v>
      </c>
      <c r="D4" s="10">
        <v>27.055</v>
      </c>
      <c r="E4" s="10">
        <v>31.446999999999999</v>
      </c>
      <c r="F4" s="10">
        <v>58.85</v>
      </c>
      <c r="G4" s="10">
        <v>49.978000000000002</v>
      </c>
      <c r="H4" s="10">
        <v>66.001000000000005</v>
      </c>
      <c r="I4" s="10">
        <v>70.540000000000006</v>
      </c>
      <c r="J4" s="10">
        <v>66.66</v>
      </c>
      <c r="K4" s="10">
        <v>91.924000000000007</v>
      </c>
      <c r="L4" s="10">
        <v>110.828</v>
      </c>
      <c r="M4" s="10">
        <v>115.164</v>
      </c>
      <c r="N4" s="10">
        <v>161.11600000000001</v>
      </c>
      <c r="O4" s="10">
        <v>66.616</v>
      </c>
      <c r="P4" s="11">
        <v>191.72800000000001</v>
      </c>
    </row>
    <row r="5" spans="1:18" x14ac:dyDescent="0.25">
      <c r="A5" s="12"/>
      <c r="B5" s="9" t="s">
        <v>6</v>
      </c>
      <c r="C5" s="10">
        <v>38541</v>
      </c>
      <c r="D5" s="10">
        <v>81482</v>
      </c>
      <c r="E5" s="10">
        <v>75867</v>
      </c>
      <c r="F5" s="10">
        <v>150279</v>
      </c>
      <c r="G5" s="10">
        <v>173249</v>
      </c>
      <c r="H5" s="10">
        <v>162607</v>
      </c>
      <c r="I5" s="10">
        <v>197646</v>
      </c>
      <c r="J5" s="10">
        <v>231741</v>
      </c>
      <c r="K5" s="10">
        <v>259083</v>
      </c>
      <c r="L5" s="10">
        <v>289347</v>
      </c>
      <c r="M5" s="10">
        <v>297174</v>
      </c>
      <c r="N5" s="10">
        <v>317364</v>
      </c>
      <c r="O5" s="10">
        <v>342824</v>
      </c>
      <c r="P5" s="11">
        <v>334662</v>
      </c>
    </row>
    <row r="6" spans="1:18" x14ac:dyDescent="0.25">
      <c r="A6" s="13"/>
      <c r="B6" s="9" t="s">
        <v>7</v>
      </c>
      <c r="C6" s="14">
        <f t="shared" ref="C6:P6" si="0">(C4*1000*1000)/C5</f>
        <v>330.81653304273374</v>
      </c>
      <c r="D6" s="14">
        <f t="shared" si="0"/>
        <v>332.036523403942</v>
      </c>
      <c r="E6" s="14">
        <f t="shared" si="0"/>
        <v>414.50169375354238</v>
      </c>
      <c r="F6" s="14">
        <f t="shared" si="0"/>
        <v>391.60494812981187</v>
      </c>
      <c r="G6" s="14">
        <f t="shared" si="0"/>
        <v>288.4749695524938</v>
      </c>
      <c r="H6" s="14">
        <f t="shared" si="0"/>
        <v>405.89273524510014</v>
      </c>
      <c r="I6" s="14">
        <f t="shared" si="0"/>
        <v>356.90072149196038</v>
      </c>
      <c r="J6" s="14">
        <f t="shared" si="0"/>
        <v>287.64871127681334</v>
      </c>
      <c r="K6" s="14">
        <f t="shared" si="0"/>
        <v>354.80521686100593</v>
      </c>
      <c r="L6" s="14">
        <f t="shared" si="0"/>
        <v>383.02799061334662</v>
      </c>
      <c r="M6" s="14">
        <f t="shared" si="0"/>
        <v>387.53053766480247</v>
      </c>
      <c r="N6" s="14">
        <f t="shared" si="0"/>
        <v>507.6694269041227</v>
      </c>
      <c r="O6" s="14">
        <f t="shared" si="0"/>
        <v>194.3154504935477</v>
      </c>
      <c r="P6" s="14">
        <f t="shared" si="0"/>
        <v>572.9004189301445</v>
      </c>
      <c r="R6" s="15" t="s">
        <v>8</v>
      </c>
    </row>
    <row r="7" spans="1:18" x14ac:dyDescent="0.25">
      <c r="A7" s="8" t="s">
        <v>9</v>
      </c>
      <c r="B7" s="9" t="s">
        <v>5</v>
      </c>
      <c r="C7" s="10">
        <v>1.23</v>
      </c>
      <c r="D7" s="10">
        <v>0.14699999999999999</v>
      </c>
      <c r="E7" s="10">
        <v>0.13700000000000001</v>
      </c>
      <c r="F7" s="10">
        <v>0.57799999999999996</v>
      </c>
      <c r="G7" s="10">
        <v>0.6</v>
      </c>
      <c r="H7" s="10">
        <v>0.6</v>
      </c>
      <c r="I7" s="10">
        <v>0.6</v>
      </c>
      <c r="J7" s="10">
        <v>0.6</v>
      </c>
      <c r="K7" s="10">
        <v>1.1599999999999999</v>
      </c>
      <c r="L7" s="10">
        <v>0.8</v>
      </c>
      <c r="M7" s="10">
        <v>0.6</v>
      </c>
      <c r="N7" s="10">
        <v>0.8</v>
      </c>
      <c r="O7" s="10">
        <v>1.5</v>
      </c>
      <c r="P7" s="11">
        <v>5.7</v>
      </c>
    </row>
    <row r="8" spans="1:18" x14ac:dyDescent="0.25">
      <c r="A8" s="12"/>
      <c r="B8" s="9" t="s">
        <v>6</v>
      </c>
      <c r="C8" s="10">
        <v>1230</v>
      </c>
      <c r="D8" s="10">
        <v>150</v>
      </c>
      <c r="E8" s="10">
        <v>140</v>
      </c>
      <c r="F8" s="10">
        <v>600</v>
      </c>
      <c r="G8" s="10">
        <v>600</v>
      </c>
      <c r="H8" s="10">
        <v>600</v>
      </c>
      <c r="I8" s="10">
        <v>600</v>
      </c>
      <c r="J8" s="10">
        <v>600</v>
      </c>
      <c r="K8" s="10">
        <v>959</v>
      </c>
      <c r="L8" s="10">
        <v>518</v>
      </c>
      <c r="M8" s="10">
        <v>520</v>
      </c>
      <c r="N8" s="10">
        <v>2491</v>
      </c>
      <c r="O8" s="10">
        <v>2685</v>
      </c>
      <c r="P8" s="11">
        <v>9800</v>
      </c>
    </row>
    <row r="9" spans="1:18" x14ac:dyDescent="0.25">
      <c r="A9" s="13"/>
      <c r="B9" s="9" t="s">
        <v>7</v>
      </c>
      <c r="C9" s="14">
        <f t="shared" ref="C9:P9" si="1">(C7*1000*1000)/C8</f>
        <v>1000</v>
      </c>
      <c r="D9" s="14">
        <f t="shared" si="1"/>
        <v>980</v>
      </c>
      <c r="E9" s="14">
        <f t="shared" si="1"/>
        <v>978.57142857142856</v>
      </c>
      <c r="F9" s="14">
        <f t="shared" si="1"/>
        <v>963.33333333333337</v>
      </c>
      <c r="G9" s="14">
        <f t="shared" si="1"/>
        <v>1000</v>
      </c>
      <c r="H9" s="14">
        <f t="shared" si="1"/>
        <v>1000</v>
      </c>
      <c r="I9" s="14">
        <f t="shared" si="1"/>
        <v>1000</v>
      </c>
      <c r="J9" s="14">
        <f t="shared" si="1"/>
        <v>1000</v>
      </c>
      <c r="K9" s="14">
        <f t="shared" si="1"/>
        <v>1209.5933263816476</v>
      </c>
      <c r="L9" s="14">
        <f t="shared" si="1"/>
        <v>1544.4015444015445</v>
      </c>
      <c r="M9" s="14">
        <f t="shared" si="1"/>
        <v>1153.8461538461538</v>
      </c>
      <c r="N9" s="14">
        <f t="shared" si="1"/>
        <v>321.15616218386191</v>
      </c>
      <c r="O9" s="14">
        <f t="shared" si="1"/>
        <v>558.65921787709499</v>
      </c>
      <c r="P9" s="14">
        <f t="shared" si="1"/>
        <v>581.63265306122446</v>
      </c>
    </row>
    <row r="10" spans="1:18" x14ac:dyDescent="0.25">
      <c r="A10" s="16" t="s">
        <v>10</v>
      </c>
      <c r="B10" s="9" t="s">
        <v>5</v>
      </c>
      <c r="C10" s="10">
        <v>382</v>
      </c>
      <c r="D10" s="10">
        <v>368.495</v>
      </c>
      <c r="E10" s="10">
        <v>355.48</v>
      </c>
      <c r="F10" s="10">
        <v>359.64</v>
      </c>
      <c r="G10" s="10">
        <v>363.85</v>
      </c>
      <c r="H10" s="10">
        <v>368.11</v>
      </c>
      <c r="I10" s="10">
        <v>368.74</v>
      </c>
      <c r="J10" s="10">
        <v>369.37</v>
      </c>
      <c r="K10" s="10">
        <v>370</v>
      </c>
      <c r="L10" s="10">
        <v>370.63099999999997</v>
      </c>
      <c r="M10" s="10">
        <v>371.26299999999998</v>
      </c>
      <c r="N10" s="10">
        <v>1190</v>
      </c>
      <c r="O10" s="10">
        <v>1202</v>
      </c>
      <c r="P10" s="11">
        <v>370</v>
      </c>
    </row>
    <row r="11" spans="1:18" x14ac:dyDescent="0.25">
      <c r="A11" s="17"/>
      <c r="B11" s="9" t="s">
        <v>6</v>
      </c>
      <c r="C11" s="10">
        <v>491003</v>
      </c>
      <c r="D11" s="10">
        <v>473644</v>
      </c>
      <c r="E11" s="10">
        <v>456915</v>
      </c>
      <c r="F11" s="10">
        <v>462262</v>
      </c>
      <c r="G11" s="10">
        <v>467674</v>
      </c>
      <c r="H11" s="10">
        <v>473149</v>
      </c>
      <c r="I11" s="10">
        <v>473959</v>
      </c>
      <c r="J11" s="10">
        <v>474769</v>
      </c>
      <c r="K11" s="10">
        <v>475578</v>
      </c>
      <c r="L11" s="10">
        <v>476388</v>
      </c>
      <c r="M11" s="10">
        <v>477199</v>
      </c>
      <c r="N11" s="10">
        <v>473000</v>
      </c>
      <c r="O11" s="10">
        <v>477000</v>
      </c>
      <c r="P11" s="11">
        <v>477000</v>
      </c>
    </row>
    <row r="12" spans="1:18" x14ac:dyDescent="0.25">
      <c r="A12" s="18"/>
      <c r="B12" s="9" t="s">
        <v>7</v>
      </c>
      <c r="C12" s="14">
        <f t="shared" ref="C12:P12" si="2">(C10*1000*1000)/C11</f>
        <v>777.9993197597571</v>
      </c>
      <c r="D12" s="14">
        <f t="shared" si="2"/>
        <v>777.99993243870927</v>
      </c>
      <c r="E12" s="14">
        <f t="shared" si="2"/>
        <v>778.00028451681385</v>
      </c>
      <c r="F12" s="14">
        <f t="shared" si="2"/>
        <v>778.00035477716096</v>
      </c>
      <c r="G12" s="14">
        <f t="shared" si="2"/>
        <v>777.99920457412645</v>
      </c>
      <c r="H12" s="14">
        <f t="shared" si="2"/>
        <v>778.00016485293213</v>
      </c>
      <c r="I12" s="14">
        <f t="shared" si="2"/>
        <v>777.9997847915115</v>
      </c>
      <c r="J12" s="14">
        <f t="shared" si="2"/>
        <v>777.99940602693096</v>
      </c>
      <c r="K12" s="14">
        <f t="shared" si="2"/>
        <v>778.00066445462153</v>
      </c>
      <c r="L12" s="14">
        <f t="shared" si="2"/>
        <v>778.00238461086337</v>
      </c>
      <c r="M12" s="14">
        <f t="shared" si="2"/>
        <v>778.00456413362144</v>
      </c>
      <c r="N12" s="14">
        <f t="shared" si="2"/>
        <v>2515.8562367864693</v>
      </c>
      <c r="O12" s="14">
        <f t="shared" si="2"/>
        <v>2519.9161425576522</v>
      </c>
      <c r="P12" s="14">
        <f t="shared" si="2"/>
        <v>775.68134171907752</v>
      </c>
    </row>
    <row r="13" spans="1:18" x14ac:dyDescent="0.25">
      <c r="A13" s="8" t="s">
        <v>11</v>
      </c>
      <c r="B13" s="9" t="s">
        <v>5</v>
      </c>
      <c r="C13" s="19" t="s">
        <v>12</v>
      </c>
      <c r="D13" s="19" t="s">
        <v>12</v>
      </c>
      <c r="E13" s="19" t="s">
        <v>12</v>
      </c>
      <c r="F13" s="19" t="s">
        <v>12</v>
      </c>
      <c r="G13" s="19" t="s">
        <v>12</v>
      </c>
      <c r="H13" s="19" t="s">
        <v>12</v>
      </c>
      <c r="I13" s="19" t="s">
        <v>12</v>
      </c>
      <c r="J13" s="19" t="s">
        <v>12</v>
      </c>
      <c r="K13" s="19" t="s">
        <v>12</v>
      </c>
      <c r="L13" s="19" t="s">
        <v>12</v>
      </c>
      <c r="M13" s="19" t="s">
        <v>12</v>
      </c>
      <c r="N13" s="19" t="s">
        <v>12</v>
      </c>
      <c r="O13" s="19" t="s">
        <v>12</v>
      </c>
      <c r="P13" s="19" t="s">
        <v>12</v>
      </c>
    </row>
    <row r="14" spans="1:18" x14ac:dyDescent="0.25">
      <c r="A14" s="12"/>
      <c r="B14" s="9" t="s">
        <v>6</v>
      </c>
      <c r="C14" s="19" t="s">
        <v>12</v>
      </c>
      <c r="D14" s="19" t="s">
        <v>12</v>
      </c>
      <c r="E14" s="19" t="s">
        <v>12</v>
      </c>
      <c r="F14" s="19" t="s">
        <v>12</v>
      </c>
      <c r="G14" s="19" t="s">
        <v>12</v>
      </c>
      <c r="H14" s="19" t="s">
        <v>12</v>
      </c>
      <c r="I14" s="19" t="s">
        <v>12</v>
      </c>
      <c r="J14" s="19" t="s">
        <v>12</v>
      </c>
      <c r="K14" s="19" t="s">
        <v>12</v>
      </c>
      <c r="L14" s="19" t="s">
        <v>12</v>
      </c>
      <c r="M14" s="19" t="s">
        <v>12</v>
      </c>
      <c r="N14" s="19" t="s">
        <v>12</v>
      </c>
      <c r="O14" s="19" t="s">
        <v>12</v>
      </c>
      <c r="P14" s="19" t="s">
        <v>12</v>
      </c>
    </row>
    <row r="15" spans="1:18" x14ac:dyDescent="0.25">
      <c r="A15" s="13"/>
      <c r="B15" s="9" t="s">
        <v>7</v>
      </c>
      <c r="C15" s="19" t="s">
        <v>12</v>
      </c>
      <c r="D15" s="19" t="s">
        <v>12</v>
      </c>
      <c r="E15" s="19" t="s">
        <v>12</v>
      </c>
      <c r="F15" s="19" t="s">
        <v>12</v>
      </c>
      <c r="G15" s="19" t="s">
        <v>12</v>
      </c>
      <c r="H15" s="19" t="s">
        <v>12</v>
      </c>
      <c r="I15" s="19" t="s">
        <v>12</v>
      </c>
      <c r="J15" s="19" t="s">
        <v>12</v>
      </c>
      <c r="K15" s="19" t="s">
        <v>12</v>
      </c>
      <c r="L15" s="19" t="s">
        <v>12</v>
      </c>
      <c r="M15" s="19" t="s">
        <v>12</v>
      </c>
      <c r="N15" s="19" t="s">
        <v>12</v>
      </c>
      <c r="O15" s="19" t="s">
        <v>12</v>
      </c>
      <c r="P15" s="19" t="s">
        <v>12</v>
      </c>
    </row>
    <row r="16" spans="1:18" x14ac:dyDescent="0.25">
      <c r="A16" s="8" t="s">
        <v>13</v>
      </c>
      <c r="B16" s="9" t="s">
        <v>5</v>
      </c>
      <c r="C16" s="10">
        <v>35.03</v>
      </c>
      <c r="D16" s="10">
        <v>35.24</v>
      </c>
      <c r="E16" s="10">
        <v>35.454999999999998</v>
      </c>
      <c r="F16" s="10">
        <v>35.61</v>
      </c>
      <c r="G16" s="10">
        <v>34.6</v>
      </c>
      <c r="H16" s="10">
        <v>38.052999999999997</v>
      </c>
      <c r="I16" s="10">
        <v>41.857999999999997</v>
      </c>
      <c r="J16" s="10">
        <v>32</v>
      </c>
      <c r="K16" s="10">
        <v>34</v>
      </c>
      <c r="L16" s="10">
        <v>26</v>
      </c>
      <c r="M16" s="10">
        <v>30</v>
      </c>
      <c r="N16" s="10">
        <v>31</v>
      </c>
      <c r="O16" s="10">
        <v>33</v>
      </c>
      <c r="P16" s="11">
        <v>33</v>
      </c>
    </row>
    <row r="17" spans="1:16" x14ac:dyDescent="0.25">
      <c r="A17" s="12"/>
      <c r="B17" s="9" t="s">
        <v>6</v>
      </c>
      <c r="C17" s="10">
        <v>47205</v>
      </c>
      <c r="D17" s="10">
        <v>47450</v>
      </c>
      <c r="E17" s="10">
        <v>47735</v>
      </c>
      <c r="F17" s="10">
        <v>47950</v>
      </c>
      <c r="G17" s="10">
        <v>48480</v>
      </c>
      <c r="H17" s="10">
        <v>54506</v>
      </c>
      <c r="I17" s="10">
        <v>54800</v>
      </c>
      <c r="J17" s="10">
        <v>52000</v>
      </c>
      <c r="K17" s="10">
        <v>54000</v>
      </c>
      <c r="L17" s="10">
        <v>50000</v>
      </c>
      <c r="M17" s="10">
        <v>52000</v>
      </c>
      <c r="N17" s="10">
        <v>53000</v>
      </c>
      <c r="O17" s="10">
        <v>55000</v>
      </c>
      <c r="P17" s="11">
        <v>55000</v>
      </c>
    </row>
    <row r="18" spans="1:16" x14ac:dyDescent="0.25">
      <c r="A18" s="13"/>
      <c r="B18" s="9" t="s">
        <v>7</v>
      </c>
      <c r="C18" s="14">
        <f t="shared" ref="C18:P18" si="3">(C16*1000*1000)/C17</f>
        <v>742.08240652473251</v>
      </c>
      <c r="D18" s="14">
        <f t="shared" si="3"/>
        <v>742.67650158061122</v>
      </c>
      <c r="E18" s="14">
        <f t="shared" si="3"/>
        <v>742.7464124855976</v>
      </c>
      <c r="F18" s="14">
        <f t="shared" si="3"/>
        <v>742.64859228362877</v>
      </c>
      <c r="G18" s="14">
        <f t="shared" si="3"/>
        <v>713.69636963696371</v>
      </c>
      <c r="H18" s="14">
        <f t="shared" si="3"/>
        <v>698.1433236707885</v>
      </c>
      <c r="I18" s="14">
        <f t="shared" si="3"/>
        <v>763.83211678832117</v>
      </c>
      <c r="J18" s="14">
        <f t="shared" si="3"/>
        <v>615.38461538461536</v>
      </c>
      <c r="K18" s="14">
        <f t="shared" si="3"/>
        <v>629.62962962962968</v>
      </c>
      <c r="L18" s="14">
        <f t="shared" si="3"/>
        <v>520</v>
      </c>
      <c r="M18" s="14">
        <f t="shared" si="3"/>
        <v>576.92307692307691</v>
      </c>
      <c r="N18" s="14">
        <f t="shared" si="3"/>
        <v>584.90566037735846</v>
      </c>
      <c r="O18" s="14">
        <f t="shared" si="3"/>
        <v>600</v>
      </c>
      <c r="P18" s="14">
        <f t="shared" si="3"/>
        <v>600</v>
      </c>
    </row>
    <row r="19" spans="1:16" x14ac:dyDescent="0.25">
      <c r="A19" s="8" t="s">
        <v>14</v>
      </c>
      <c r="B19" s="9" t="s">
        <v>5</v>
      </c>
      <c r="C19" s="10">
        <v>116.551</v>
      </c>
      <c r="D19" s="10">
        <v>147.72900000000001</v>
      </c>
      <c r="E19" s="10">
        <v>150.60400000000001</v>
      </c>
      <c r="F19" s="10">
        <v>179.32599999999999</v>
      </c>
      <c r="G19" s="10">
        <v>153.41399999999999</v>
      </c>
      <c r="H19" s="10">
        <v>141.078</v>
      </c>
      <c r="I19" s="10">
        <v>203.071</v>
      </c>
      <c r="J19" s="10">
        <v>261.81</v>
      </c>
      <c r="K19" s="10">
        <v>243.215</v>
      </c>
      <c r="L19" s="10">
        <v>275.17599999999999</v>
      </c>
      <c r="M19" s="10">
        <v>278</v>
      </c>
      <c r="N19" s="10">
        <v>304.96899999999999</v>
      </c>
      <c r="O19" s="10">
        <v>348.78</v>
      </c>
      <c r="P19" s="11">
        <v>362</v>
      </c>
    </row>
    <row r="20" spans="1:16" x14ac:dyDescent="0.25">
      <c r="A20" s="12"/>
      <c r="B20" s="9" t="s">
        <v>6</v>
      </c>
      <c r="C20" s="10">
        <v>169078</v>
      </c>
      <c r="D20" s="10">
        <v>181337</v>
      </c>
      <c r="E20" s="10">
        <v>205726</v>
      </c>
      <c r="F20" s="10">
        <v>229996</v>
      </c>
      <c r="G20" s="10">
        <v>218028</v>
      </c>
      <c r="H20" s="10">
        <v>248276</v>
      </c>
      <c r="I20" s="10">
        <v>244567</v>
      </c>
      <c r="J20" s="10">
        <v>258111</v>
      </c>
      <c r="K20" s="10">
        <v>266115</v>
      </c>
      <c r="L20" s="10">
        <v>266946</v>
      </c>
      <c r="M20" s="10">
        <v>260000</v>
      </c>
      <c r="N20" s="10">
        <v>291854</v>
      </c>
      <c r="O20" s="10">
        <v>337487</v>
      </c>
      <c r="P20" s="11">
        <v>346519</v>
      </c>
    </row>
    <row r="21" spans="1:16" x14ac:dyDescent="0.25">
      <c r="A21" s="13"/>
      <c r="B21" s="9" t="s">
        <v>7</v>
      </c>
      <c r="C21" s="14">
        <f t="shared" ref="C21:P21" si="4">(C19*1000*1000)/C20</f>
        <v>689.33273400442397</v>
      </c>
      <c r="D21" s="14">
        <f t="shared" si="4"/>
        <v>814.66551227824436</v>
      </c>
      <c r="E21" s="14">
        <f t="shared" si="4"/>
        <v>732.06109096565331</v>
      </c>
      <c r="F21" s="14">
        <f t="shared" si="4"/>
        <v>779.69182072731701</v>
      </c>
      <c r="G21" s="14">
        <f t="shared" si="4"/>
        <v>703.64356871594475</v>
      </c>
      <c r="H21" s="14">
        <f t="shared" si="4"/>
        <v>568.2305176497124</v>
      </c>
      <c r="I21" s="14">
        <f t="shared" si="4"/>
        <v>830.32870338189537</v>
      </c>
      <c r="J21" s="14">
        <f t="shared" si="4"/>
        <v>1014.3310436207678</v>
      </c>
      <c r="K21" s="14">
        <f t="shared" si="4"/>
        <v>913.94697781034517</v>
      </c>
      <c r="L21" s="14">
        <f t="shared" si="4"/>
        <v>1030.8302053598854</v>
      </c>
      <c r="M21" s="14">
        <f t="shared" si="4"/>
        <v>1069.2307692307693</v>
      </c>
      <c r="N21" s="14">
        <f t="shared" si="4"/>
        <v>1044.9368519876377</v>
      </c>
      <c r="O21" s="14">
        <f t="shared" si="4"/>
        <v>1033.4620296485493</v>
      </c>
      <c r="P21" s="14">
        <f t="shared" si="4"/>
        <v>1044.6757609250863</v>
      </c>
    </row>
    <row r="22" spans="1:16" ht="15" customHeight="1" x14ac:dyDescent="0.25">
      <c r="A22" s="8" t="s">
        <v>15</v>
      </c>
      <c r="B22" s="9" t="s">
        <v>5</v>
      </c>
      <c r="C22" s="10">
        <v>0.40799999999999997</v>
      </c>
      <c r="D22" s="10">
        <v>0.32300000000000001</v>
      </c>
      <c r="E22" s="10">
        <v>0.28399999999999997</v>
      </c>
      <c r="F22" s="10">
        <v>0.89300000000000002</v>
      </c>
      <c r="G22" s="10">
        <v>0.61</v>
      </c>
      <c r="H22" s="10">
        <v>0.23100000000000001</v>
      </c>
      <c r="I22" s="10">
        <v>0.38100000000000001</v>
      </c>
      <c r="J22" s="10">
        <v>0.28999999999999998</v>
      </c>
      <c r="K22" s="10">
        <v>0.32</v>
      </c>
      <c r="L22" s="10">
        <v>0.58699999999999997</v>
      </c>
      <c r="M22" s="10">
        <v>0.88500000000000001</v>
      </c>
      <c r="N22" s="11">
        <v>0.5</v>
      </c>
      <c r="O22" s="11">
        <v>0.7</v>
      </c>
      <c r="P22" s="11">
        <v>0.4</v>
      </c>
    </row>
    <row r="23" spans="1:16" x14ac:dyDescent="0.25">
      <c r="A23" s="12"/>
      <c r="B23" s="9" t="s">
        <v>6</v>
      </c>
      <c r="C23" s="10">
        <v>123</v>
      </c>
      <c r="D23" s="10">
        <v>123</v>
      </c>
      <c r="E23" s="10">
        <v>116</v>
      </c>
      <c r="F23" s="10">
        <v>255</v>
      </c>
      <c r="G23" s="10">
        <v>212</v>
      </c>
      <c r="H23" s="10">
        <v>137</v>
      </c>
      <c r="I23" s="10">
        <v>178</v>
      </c>
      <c r="J23" s="10">
        <v>140</v>
      </c>
      <c r="K23" s="10">
        <v>143</v>
      </c>
      <c r="L23" s="10">
        <v>241</v>
      </c>
      <c r="M23" s="10">
        <v>400</v>
      </c>
      <c r="N23" s="11">
        <v>163</v>
      </c>
      <c r="O23" s="11">
        <v>266</v>
      </c>
      <c r="P23" s="11">
        <v>182</v>
      </c>
    </row>
    <row r="24" spans="1:16" x14ac:dyDescent="0.25">
      <c r="A24" s="13"/>
      <c r="B24" s="9" t="s">
        <v>7</v>
      </c>
      <c r="C24" s="14">
        <f t="shared" ref="C24:P24" si="5">(C22*1000*1000)/C23</f>
        <v>3317.0731707317073</v>
      </c>
      <c r="D24" s="14">
        <f t="shared" si="5"/>
        <v>2626.0162601626016</v>
      </c>
      <c r="E24" s="14">
        <f t="shared" si="5"/>
        <v>2448.2758620689656</v>
      </c>
      <c r="F24" s="14">
        <f t="shared" si="5"/>
        <v>3501.9607843137255</v>
      </c>
      <c r="G24" s="14">
        <f t="shared" si="5"/>
        <v>2877.3584905660377</v>
      </c>
      <c r="H24" s="14">
        <f t="shared" si="5"/>
        <v>1686.1313868613138</v>
      </c>
      <c r="I24" s="14">
        <f t="shared" si="5"/>
        <v>2140.4494382022472</v>
      </c>
      <c r="J24" s="14">
        <f t="shared" si="5"/>
        <v>2071.4285714285716</v>
      </c>
      <c r="K24" s="14">
        <f t="shared" si="5"/>
        <v>2237.7622377622379</v>
      </c>
      <c r="L24" s="14">
        <f t="shared" si="5"/>
        <v>2435.6846473029045</v>
      </c>
      <c r="M24" s="14">
        <f t="shared" si="5"/>
        <v>2212.5</v>
      </c>
      <c r="N24" s="14">
        <f t="shared" si="5"/>
        <v>3067.4846625766872</v>
      </c>
      <c r="O24" s="14">
        <f t="shared" si="5"/>
        <v>2631.5789473684213</v>
      </c>
      <c r="P24" s="14">
        <f t="shared" si="5"/>
        <v>2197.802197802198</v>
      </c>
    </row>
    <row r="25" spans="1:16" x14ac:dyDescent="0.25">
      <c r="A25" s="8" t="s">
        <v>16</v>
      </c>
      <c r="B25" s="9" t="s">
        <v>5</v>
      </c>
      <c r="C25" s="11">
        <v>124.29</v>
      </c>
      <c r="D25" s="11">
        <v>109.175</v>
      </c>
      <c r="E25" s="11">
        <v>101.074</v>
      </c>
      <c r="F25" s="11">
        <v>87.462999999999994</v>
      </c>
      <c r="G25" s="11">
        <v>90.231999999999999</v>
      </c>
      <c r="H25" s="11">
        <v>93</v>
      </c>
      <c r="I25" s="11">
        <v>85.977000000000004</v>
      </c>
      <c r="J25" s="11">
        <v>102.932</v>
      </c>
      <c r="K25" s="11">
        <v>94.453999999999994</v>
      </c>
      <c r="L25" s="11">
        <v>68</v>
      </c>
      <c r="M25" s="11">
        <v>70</v>
      </c>
      <c r="N25" s="11">
        <v>95.7</v>
      </c>
      <c r="O25" s="11">
        <v>112.913</v>
      </c>
      <c r="P25" s="11">
        <v>106</v>
      </c>
    </row>
    <row r="26" spans="1:16" x14ac:dyDescent="0.25">
      <c r="A26" s="12"/>
      <c r="B26" s="9" t="s">
        <v>6</v>
      </c>
      <c r="C26" s="11">
        <v>269442</v>
      </c>
      <c r="D26" s="11">
        <v>237272</v>
      </c>
      <c r="E26" s="11">
        <v>279787</v>
      </c>
      <c r="F26" s="11">
        <v>292537</v>
      </c>
      <c r="G26" s="11">
        <v>293921</v>
      </c>
      <c r="H26" s="11">
        <v>293000</v>
      </c>
      <c r="I26" s="11">
        <v>295000</v>
      </c>
      <c r="J26" s="11">
        <v>295000</v>
      </c>
      <c r="K26" s="11">
        <v>295000</v>
      </c>
      <c r="L26" s="11">
        <v>295000</v>
      </c>
      <c r="M26" s="11">
        <v>295000</v>
      </c>
      <c r="N26" s="11">
        <v>288000</v>
      </c>
      <c r="O26" s="11">
        <v>389266</v>
      </c>
      <c r="P26" s="11">
        <v>298000</v>
      </c>
    </row>
    <row r="27" spans="1:16" x14ac:dyDescent="0.25">
      <c r="A27" s="13"/>
      <c r="B27" s="9" t="s">
        <v>7</v>
      </c>
      <c r="C27" s="14">
        <f t="shared" ref="C27:P27" si="6">(C25*1000*1000)/C26</f>
        <v>461.28665909546396</v>
      </c>
      <c r="D27" s="14">
        <f t="shared" si="6"/>
        <v>460.12593142047945</v>
      </c>
      <c r="E27" s="14">
        <f t="shared" si="6"/>
        <v>361.25338203704962</v>
      </c>
      <c r="F27" s="14">
        <f t="shared" si="6"/>
        <v>298.98098360207428</v>
      </c>
      <c r="G27" s="14">
        <f t="shared" si="6"/>
        <v>306.99405622599272</v>
      </c>
      <c r="H27" s="14">
        <f t="shared" si="6"/>
        <v>317.4061433447099</v>
      </c>
      <c r="I27" s="14">
        <f t="shared" si="6"/>
        <v>291.44745762711864</v>
      </c>
      <c r="J27" s="14">
        <f t="shared" si="6"/>
        <v>348.92203389830507</v>
      </c>
      <c r="K27" s="14">
        <f t="shared" si="6"/>
        <v>320.18305084745765</v>
      </c>
      <c r="L27" s="14">
        <f t="shared" si="6"/>
        <v>230.5084745762712</v>
      </c>
      <c r="M27" s="14">
        <f t="shared" si="6"/>
        <v>237.28813559322035</v>
      </c>
      <c r="N27" s="14">
        <f t="shared" si="6"/>
        <v>332.29166666666669</v>
      </c>
      <c r="O27" s="14">
        <f t="shared" si="6"/>
        <v>290.06643272209749</v>
      </c>
      <c r="P27" s="14">
        <f t="shared" si="6"/>
        <v>355.70469798657717</v>
      </c>
    </row>
    <row r="28" spans="1:16" x14ac:dyDescent="0.25">
      <c r="A28" s="8" t="s">
        <v>17</v>
      </c>
      <c r="B28" s="9" t="s">
        <v>5</v>
      </c>
      <c r="C28" s="10">
        <v>0.25</v>
      </c>
      <c r="D28" s="10">
        <v>0.25</v>
      </c>
      <c r="E28" s="10">
        <v>0.25</v>
      </c>
      <c r="F28" s="10">
        <v>0.25</v>
      </c>
      <c r="G28" s="10">
        <v>0.25600000000000001</v>
      </c>
      <c r="H28" s="10">
        <v>0.25600000000000001</v>
      </c>
      <c r="I28" s="10">
        <v>0.21</v>
      </c>
      <c r="J28" s="10">
        <v>0.21</v>
      </c>
      <c r="K28" s="10">
        <v>0.37</v>
      </c>
      <c r="L28" s="10">
        <v>0.4</v>
      </c>
      <c r="M28" s="10">
        <v>0.42</v>
      </c>
      <c r="N28" s="11">
        <v>0.26</v>
      </c>
      <c r="O28" s="11">
        <v>0.3</v>
      </c>
      <c r="P28" s="11">
        <v>0.3</v>
      </c>
    </row>
    <row r="29" spans="1:16" x14ac:dyDescent="0.25">
      <c r="A29" s="12"/>
      <c r="B29" s="9" t="s">
        <v>6</v>
      </c>
      <c r="C29" s="10">
        <v>536</v>
      </c>
      <c r="D29" s="10">
        <v>536</v>
      </c>
      <c r="E29" s="10">
        <v>536</v>
      </c>
      <c r="F29" s="10">
        <v>536</v>
      </c>
      <c r="G29" s="10">
        <v>550</v>
      </c>
      <c r="H29" s="10">
        <v>550</v>
      </c>
      <c r="I29" s="10">
        <v>500</v>
      </c>
      <c r="J29" s="10">
        <v>500</v>
      </c>
      <c r="K29" s="10">
        <v>713</v>
      </c>
      <c r="L29" s="10">
        <v>718</v>
      </c>
      <c r="M29" s="10">
        <v>720</v>
      </c>
      <c r="N29" s="11">
        <v>754</v>
      </c>
      <c r="O29" s="11">
        <v>800</v>
      </c>
      <c r="P29" s="11">
        <v>800</v>
      </c>
    </row>
    <row r="30" spans="1:16" x14ac:dyDescent="0.25">
      <c r="A30" s="13"/>
      <c r="B30" s="9" t="s">
        <v>7</v>
      </c>
      <c r="C30" s="14">
        <f t="shared" ref="C30:P30" si="7">(C28*1000*1000)/C29</f>
        <v>466.41791044776119</v>
      </c>
      <c r="D30" s="14">
        <f t="shared" si="7"/>
        <v>466.41791044776119</v>
      </c>
      <c r="E30" s="14">
        <f t="shared" si="7"/>
        <v>466.41791044776119</v>
      </c>
      <c r="F30" s="14">
        <f t="shared" si="7"/>
        <v>466.41791044776119</v>
      </c>
      <c r="G30" s="14">
        <f t="shared" si="7"/>
        <v>465.45454545454544</v>
      </c>
      <c r="H30" s="14">
        <f t="shared" si="7"/>
        <v>465.45454545454544</v>
      </c>
      <c r="I30" s="14">
        <f t="shared" si="7"/>
        <v>420</v>
      </c>
      <c r="J30" s="14">
        <f t="shared" si="7"/>
        <v>420</v>
      </c>
      <c r="K30" s="14">
        <f t="shared" si="7"/>
        <v>518.93408134642357</v>
      </c>
      <c r="L30" s="14">
        <f t="shared" si="7"/>
        <v>557.10306406685231</v>
      </c>
      <c r="M30" s="14">
        <f t="shared" si="7"/>
        <v>583.33333333333337</v>
      </c>
      <c r="N30" s="14">
        <f t="shared" si="7"/>
        <v>344.82758620689657</v>
      </c>
      <c r="O30" s="14">
        <f t="shared" si="7"/>
        <v>375</v>
      </c>
      <c r="P30" s="14">
        <f t="shared" si="7"/>
        <v>375</v>
      </c>
    </row>
    <row r="31" spans="1:16" x14ac:dyDescent="0.25">
      <c r="A31" s="8" t="s">
        <v>18</v>
      </c>
      <c r="B31" s="9" t="s">
        <v>5</v>
      </c>
      <c r="C31" s="10" t="s">
        <v>12</v>
      </c>
      <c r="D31" s="10" t="s">
        <v>12</v>
      </c>
      <c r="E31" s="10" t="s">
        <v>12</v>
      </c>
      <c r="F31" s="10" t="s">
        <v>12</v>
      </c>
      <c r="G31" s="10" t="s">
        <v>12</v>
      </c>
      <c r="H31" s="10" t="s">
        <v>12</v>
      </c>
      <c r="I31" s="10" t="s">
        <v>12</v>
      </c>
      <c r="J31" s="10" t="s">
        <v>12</v>
      </c>
      <c r="K31" s="10" t="s">
        <v>12</v>
      </c>
      <c r="L31" s="10" t="s">
        <v>12</v>
      </c>
      <c r="M31" s="10" t="s">
        <v>12</v>
      </c>
      <c r="N31" s="10" t="s">
        <v>12</v>
      </c>
      <c r="O31" s="10" t="s">
        <v>12</v>
      </c>
      <c r="P31" s="10" t="s">
        <v>12</v>
      </c>
    </row>
    <row r="32" spans="1:16" x14ac:dyDescent="0.25">
      <c r="A32" s="12"/>
      <c r="B32" s="9" t="s">
        <v>6</v>
      </c>
      <c r="C32" s="10" t="s">
        <v>12</v>
      </c>
      <c r="D32" s="10" t="s">
        <v>12</v>
      </c>
      <c r="E32" s="10" t="s">
        <v>12</v>
      </c>
      <c r="F32" s="10" t="s">
        <v>12</v>
      </c>
      <c r="G32" s="10" t="s">
        <v>12</v>
      </c>
      <c r="H32" s="10" t="s">
        <v>12</v>
      </c>
      <c r="I32" s="10" t="s">
        <v>12</v>
      </c>
      <c r="J32" s="10" t="s">
        <v>12</v>
      </c>
      <c r="K32" s="10" t="s">
        <v>12</v>
      </c>
      <c r="L32" s="10" t="s">
        <v>12</v>
      </c>
      <c r="M32" s="10" t="s">
        <v>12</v>
      </c>
      <c r="N32" s="10" t="s">
        <v>12</v>
      </c>
      <c r="O32" s="10" t="s">
        <v>12</v>
      </c>
      <c r="P32" s="10" t="s">
        <v>12</v>
      </c>
    </row>
    <row r="33" spans="1:17" x14ac:dyDescent="0.25">
      <c r="A33" s="13"/>
      <c r="B33" s="9" t="s">
        <v>7</v>
      </c>
      <c r="C33" s="10" t="s">
        <v>12</v>
      </c>
      <c r="D33" s="10" t="s">
        <v>12</v>
      </c>
      <c r="E33" s="10" t="s">
        <v>12</v>
      </c>
      <c r="F33" s="10" t="s">
        <v>12</v>
      </c>
      <c r="G33" s="10" t="s">
        <v>12</v>
      </c>
      <c r="H33" s="10" t="s">
        <v>12</v>
      </c>
      <c r="I33" s="10" t="s">
        <v>12</v>
      </c>
      <c r="J33" s="10" t="s">
        <v>12</v>
      </c>
      <c r="K33" s="10" t="s">
        <v>12</v>
      </c>
      <c r="L33" s="10" t="s">
        <v>12</v>
      </c>
      <c r="M33" s="10" t="s">
        <v>12</v>
      </c>
      <c r="N33" s="10" t="s">
        <v>12</v>
      </c>
      <c r="O33" s="10" t="s">
        <v>12</v>
      </c>
      <c r="P33" s="10" t="s">
        <v>12</v>
      </c>
    </row>
    <row r="34" spans="1:17" x14ac:dyDescent="0.25">
      <c r="A34" s="8" t="s">
        <v>19</v>
      </c>
      <c r="B34" s="9" t="s">
        <v>5</v>
      </c>
      <c r="C34" s="10">
        <v>136</v>
      </c>
      <c r="D34" s="10">
        <v>222</v>
      </c>
      <c r="E34" s="10">
        <v>134</v>
      </c>
      <c r="F34" s="10">
        <v>67</v>
      </c>
      <c r="G34" s="10">
        <v>128</v>
      </c>
      <c r="H34" s="10">
        <v>72</v>
      </c>
      <c r="I34" s="10">
        <v>84</v>
      </c>
      <c r="J34" s="10">
        <v>66</v>
      </c>
      <c r="K34" s="10">
        <v>100</v>
      </c>
      <c r="L34" s="10">
        <v>113</v>
      </c>
      <c r="M34" s="10">
        <v>100</v>
      </c>
      <c r="N34" s="11">
        <v>64.25</v>
      </c>
      <c r="O34" s="11">
        <v>59</v>
      </c>
      <c r="P34" s="11">
        <v>41.5</v>
      </c>
    </row>
    <row r="35" spans="1:17" x14ac:dyDescent="0.25">
      <c r="A35" s="12"/>
      <c r="B35" s="9" t="s">
        <v>6</v>
      </c>
      <c r="C35" s="10">
        <v>83000</v>
      </c>
      <c r="D35" s="10">
        <v>165000</v>
      </c>
      <c r="E35" s="10">
        <v>94000</v>
      </c>
      <c r="F35" s="10">
        <v>50000</v>
      </c>
      <c r="G35" s="10">
        <v>72000</v>
      </c>
      <c r="H35" s="10">
        <v>40000</v>
      </c>
      <c r="I35" s="10">
        <v>48550</v>
      </c>
      <c r="J35" s="10">
        <v>40770</v>
      </c>
      <c r="K35" s="10">
        <v>54200</v>
      </c>
      <c r="L35" s="10">
        <v>54550</v>
      </c>
      <c r="M35" s="10">
        <v>57450</v>
      </c>
      <c r="N35" s="11">
        <v>55150</v>
      </c>
      <c r="O35" s="11">
        <v>45450</v>
      </c>
      <c r="P35" s="11">
        <v>46900</v>
      </c>
    </row>
    <row r="36" spans="1:17" x14ac:dyDescent="0.25">
      <c r="A36" s="13"/>
      <c r="B36" s="9" t="s">
        <v>7</v>
      </c>
      <c r="C36" s="14">
        <f t="shared" ref="C36:P36" si="8">(C34*1000*1000)/C35</f>
        <v>1638.5542168674699</v>
      </c>
      <c r="D36" s="14">
        <f t="shared" si="8"/>
        <v>1345.4545454545455</v>
      </c>
      <c r="E36" s="14">
        <f t="shared" si="8"/>
        <v>1425.5319148936171</v>
      </c>
      <c r="F36" s="14">
        <f t="shared" si="8"/>
        <v>1340</v>
      </c>
      <c r="G36" s="14">
        <f t="shared" si="8"/>
        <v>1777.7777777777778</v>
      </c>
      <c r="H36" s="14">
        <f t="shared" si="8"/>
        <v>1800</v>
      </c>
      <c r="I36" s="14">
        <f t="shared" si="8"/>
        <v>1730.1750772399589</v>
      </c>
      <c r="J36" s="14">
        <f t="shared" si="8"/>
        <v>1618.8373804267844</v>
      </c>
      <c r="K36" s="14">
        <f t="shared" si="8"/>
        <v>1845.0184501845019</v>
      </c>
      <c r="L36" s="14">
        <f t="shared" si="8"/>
        <v>2071.4940421631532</v>
      </c>
      <c r="M36" s="14">
        <f t="shared" si="8"/>
        <v>1740.6440382941689</v>
      </c>
      <c r="N36" s="14">
        <f t="shared" si="8"/>
        <v>1165.0045330915684</v>
      </c>
      <c r="O36" s="14">
        <f t="shared" si="8"/>
        <v>1298.1298129812981</v>
      </c>
      <c r="P36" s="14">
        <f t="shared" si="8"/>
        <v>884.86140724946699</v>
      </c>
    </row>
    <row r="37" spans="1:17" x14ac:dyDescent="0.25">
      <c r="A37" s="8" t="s">
        <v>20</v>
      </c>
      <c r="B37" s="9" t="s">
        <v>5</v>
      </c>
      <c r="C37" s="10">
        <v>4.0549999999999997</v>
      </c>
      <c r="D37" s="10">
        <v>4.0999999999999996</v>
      </c>
      <c r="E37" s="10">
        <v>4.2</v>
      </c>
      <c r="F37" s="10">
        <v>4.2</v>
      </c>
      <c r="G37" s="10">
        <v>4.3</v>
      </c>
      <c r="H37" s="10">
        <v>4.3</v>
      </c>
      <c r="I37" s="10">
        <v>4.0999999999999996</v>
      </c>
      <c r="J37" s="10">
        <v>4.0999999999999996</v>
      </c>
      <c r="K37" s="10">
        <v>3.4710000000000001</v>
      </c>
      <c r="L37" s="10">
        <v>3.6989999999999998</v>
      </c>
      <c r="M37" s="10">
        <v>3.7</v>
      </c>
      <c r="N37" s="11">
        <v>2.7010000000000001</v>
      </c>
      <c r="O37" s="11">
        <v>3</v>
      </c>
      <c r="P37" s="11">
        <v>3</v>
      </c>
    </row>
    <row r="38" spans="1:17" x14ac:dyDescent="0.25">
      <c r="A38" s="12"/>
      <c r="B38" s="9" t="s">
        <v>6</v>
      </c>
      <c r="C38" s="10">
        <v>5510</v>
      </c>
      <c r="D38" s="10">
        <v>5500</v>
      </c>
      <c r="E38" s="10">
        <v>5500</v>
      </c>
      <c r="F38" s="10">
        <v>5500</v>
      </c>
      <c r="G38" s="10">
        <v>5600</v>
      </c>
      <c r="H38" s="10">
        <v>5600</v>
      </c>
      <c r="I38" s="10">
        <v>5500</v>
      </c>
      <c r="J38" s="10">
        <v>5500</v>
      </c>
      <c r="K38" s="10">
        <v>7325</v>
      </c>
      <c r="L38" s="10">
        <v>7372</v>
      </c>
      <c r="M38" s="10">
        <v>7500</v>
      </c>
      <c r="N38" s="11">
        <v>7853</v>
      </c>
      <c r="O38" s="11">
        <v>8000</v>
      </c>
      <c r="P38" s="11">
        <v>8000</v>
      </c>
    </row>
    <row r="39" spans="1:17" x14ac:dyDescent="0.25">
      <c r="A39" s="13"/>
      <c r="B39" s="9" t="s">
        <v>7</v>
      </c>
      <c r="C39" s="14">
        <f t="shared" ref="C39:P39" si="9">(C37*1000*1000)/C38</f>
        <v>735.9346642468239</v>
      </c>
      <c r="D39" s="14">
        <f t="shared" si="9"/>
        <v>745.4545454545455</v>
      </c>
      <c r="E39" s="14">
        <f t="shared" si="9"/>
        <v>763.63636363636363</v>
      </c>
      <c r="F39" s="14">
        <f t="shared" si="9"/>
        <v>763.63636363636363</v>
      </c>
      <c r="G39" s="14">
        <f t="shared" si="9"/>
        <v>767.85714285714289</v>
      </c>
      <c r="H39" s="14">
        <f t="shared" si="9"/>
        <v>767.85714285714289</v>
      </c>
      <c r="I39" s="14">
        <f t="shared" si="9"/>
        <v>745.4545454545455</v>
      </c>
      <c r="J39" s="14">
        <f t="shared" si="9"/>
        <v>745.4545454545455</v>
      </c>
      <c r="K39" s="14">
        <f t="shared" si="9"/>
        <v>473.85665529010237</v>
      </c>
      <c r="L39" s="14">
        <f t="shared" si="9"/>
        <v>501.76342919153552</v>
      </c>
      <c r="M39" s="14">
        <f t="shared" si="9"/>
        <v>493.33333333333331</v>
      </c>
      <c r="N39" s="14">
        <f t="shared" si="9"/>
        <v>343.94498917611105</v>
      </c>
      <c r="O39" s="14">
        <f t="shared" si="9"/>
        <v>375</v>
      </c>
      <c r="P39" s="14">
        <f t="shared" si="9"/>
        <v>375</v>
      </c>
    </row>
    <row r="40" spans="1:17" x14ac:dyDescent="0.25">
      <c r="A40" s="16" t="s">
        <v>21</v>
      </c>
      <c r="B40" s="9" t="s">
        <v>5</v>
      </c>
      <c r="C40" s="10">
        <v>52</v>
      </c>
      <c r="D40" s="10">
        <v>206.8</v>
      </c>
      <c r="E40" s="10">
        <v>160</v>
      </c>
      <c r="F40" s="10">
        <v>160</v>
      </c>
      <c r="G40" s="10">
        <v>331.66</v>
      </c>
      <c r="H40" s="10">
        <v>293.87</v>
      </c>
      <c r="I40" s="10">
        <v>290</v>
      </c>
      <c r="J40" s="10">
        <v>300</v>
      </c>
      <c r="K40" s="10">
        <v>301</v>
      </c>
      <c r="L40" s="10">
        <v>301</v>
      </c>
      <c r="M40" s="10">
        <v>390</v>
      </c>
      <c r="N40" s="11">
        <v>651.39700000000005</v>
      </c>
      <c r="O40" s="10">
        <v>329.41789999999997</v>
      </c>
      <c r="P40" s="11">
        <v>785</v>
      </c>
    </row>
    <row r="41" spans="1:17" x14ac:dyDescent="0.25">
      <c r="A41" s="17"/>
      <c r="B41" s="9" t="s">
        <v>6</v>
      </c>
      <c r="C41" s="10">
        <v>117000</v>
      </c>
      <c r="D41" s="10">
        <v>247300</v>
      </c>
      <c r="E41" s="10">
        <v>366940</v>
      </c>
      <c r="F41" s="10">
        <v>347980</v>
      </c>
      <c r="G41" s="10">
        <v>374550</v>
      </c>
      <c r="H41" s="10">
        <v>409320</v>
      </c>
      <c r="I41" s="10">
        <v>410000</v>
      </c>
      <c r="J41" s="10">
        <v>415000</v>
      </c>
      <c r="K41" s="10">
        <v>550000</v>
      </c>
      <c r="L41" s="10">
        <v>535000</v>
      </c>
      <c r="M41" s="10">
        <v>540000</v>
      </c>
      <c r="N41" s="11">
        <v>675226</v>
      </c>
      <c r="O41" s="10">
        <v>470597</v>
      </c>
      <c r="P41" s="11">
        <v>740000</v>
      </c>
    </row>
    <row r="42" spans="1:17" x14ac:dyDescent="0.25">
      <c r="A42" s="18"/>
      <c r="B42" s="9" t="s">
        <v>7</v>
      </c>
      <c r="C42" s="14">
        <f t="shared" ref="C42:P42" si="10">(C40*1000*1000)/C41</f>
        <v>444.44444444444446</v>
      </c>
      <c r="D42" s="14">
        <f t="shared" si="10"/>
        <v>836.23129801860091</v>
      </c>
      <c r="E42" s="14">
        <f t="shared" si="10"/>
        <v>436.03858941516324</v>
      </c>
      <c r="F42" s="14">
        <f t="shared" si="10"/>
        <v>459.79654003103627</v>
      </c>
      <c r="G42" s="14">
        <f t="shared" si="10"/>
        <v>885.48925377119212</v>
      </c>
      <c r="H42" s="14">
        <f t="shared" si="10"/>
        <v>717.94683865923969</v>
      </c>
      <c r="I42" s="14">
        <f t="shared" si="10"/>
        <v>707.31707317073176</v>
      </c>
      <c r="J42" s="14">
        <f t="shared" si="10"/>
        <v>722.89156626506019</v>
      </c>
      <c r="K42" s="14">
        <f t="shared" si="10"/>
        <v>547.27272727272725</v>
      </c>
      <c r="L42" s="14">
        <f t="shared" si="10"/>
        <v>562.61682242990651</v>
      </c>
      <c r="M42" s="14">
        <f t="shared" si="10"/>
        <v>722.22222222222217</v>
      </c>
      <c r="N42" s="14">
        <f t="shared" si="10"/>
        <v>964.70959352868522</v>
      </c>
      <c r="O42" s="14">
        <f t="shared" si="10"/>
        <v>699.99999999999989</v>
      </c>
      <c r="P42" s="14">
        <f t="shared" si="10"/>
        <v>1060.8108108108108</v>
      </c>
      <c r="Q42" t="s">
        <v>1</v>
      </c>
    </row>
    <row r="43" spans="1:17" x14ac:dyDescent="0.25">
      <c r="A43" s="8" t="s">
        <v>22</v>
      </c>
      <c r="B43" s="9" t="s">
        <v>5</v>
      </c>
      <c r="C43" s="10">
        <v>23.446999999999999</v>
      </c>
      <c r="D43" s="10">
        <v>57.753</v>
      </c>
      <c r="E43" s="10">
        <v>41.420999999999999</v>
      </c>
      <c r="F43" s="10">
        <v>82.551000000000002</v>
      </c>
      <c r="G43" s="10">
        <v>69.695999999999998</v>
      </c>
      <c r="H43" s="10">
        <v>74.218000000000004</v>
      </c>
      <c r="I43" s="10">
        <v>84.01</v>
      </c>
      <c r="J43" s="10">
        <v>55.215000000000003</v>
      </c>
      <c r="K43" s="10">
        <v>70.527000000000001</v>
      </c>
      <c r="L43" s="10">
        <v>120.56399999999999</v>
      </c>
      <c r="M43" s="10">
        <v>163.733</v>
      </c>
      <c r="N43" s="11">
        <v>278.77499999999998</v>
      </c>
      <c r="O43" s="11">
        <v>113.02500000000001</v>
      </c>
      <c r="P43" s="11">
        <v>106.792</v>
      </c>
    </row>
    <row r="44" spans="1:17" x14ac:dyDescent="0.25">
      <c r="A44" s="12"/>
      <c r="B44" s="9" t="s">
        <v>6</v>
      </c>
      <c r="C44" s="10">
        <v>70018</v>
      </c>
      <c r="D44" s="10">
        <v>137108</v>
      </c>
      <c r="E44" s="10">
        <v>129473</v>
      </c>
      <c r="F44" s="10">
        <v>150460</v>
      </c>
      <c r="G44" s="10">
        <v>116494</v>
      </c>
      <c r="H44" s="10">
        <v>161962</v>
      </c>
      <c r="I44" s="10">
        <v>144251</v>
      </c>
      <c r="J44" s="10">
        <v>147320</v>
      </c>
      <c r="K44" s="10">
        <v>144201</v>
      </c>
      <c r="L44" s="10">
        <v>216126</v>
      </c>
      <c r="M44" s="10">
        <v>267565</v>
      </c>
      <c r="N44" s="11">
        <v>209237</v>
      </c>
      <c r="O44" s="11">
        <v>176162</v>
      </c>
      <c r="P44" s="11">
        <v>207249</v>
      </c>
    </row>
    <row r="45" spans="1:17" x14ac:dyDescent="0.25">
      <c r="A45" s="13"/>
      <c r="B45" s="9" t="s">
        <v>7</v>
      </c>
      <c r="C45" s="14">
        <f t="shared" ref="C45:P45" si="11">(C43*1000*1000)/C44</f>
        <v>334.87103316290097</v>
      </c>
      <c r="D45" s="14">
        <f t="shared" si="11"/>
        <v>421.22268576596554</v>
      </c>
      <c r="E45" s="14">
        <f t="shared" si="11"/>
        <v>319.919983316985</v>
      </c>
      <c r="F45" s="14">
        <f t="shared" si="11"/>
        <v>548.65745048517874</v>
      </c>
      <c r="G45" s="14">
        <f t="shared" si="11"/>
        <v>598.27973972908478</v>
      </c>
      <c r="H45" s="14">
        <f t="shared" si="11"/>
        <v>458.24329163630978</v>
      </c>
      <c r="I45" s="14">
        <f t="shared" si="11"/>
        <v>582.38764375983533</v>
      </c>
      <c r="J45" s="14">
        <f t="shared" si="11"/>
        <v>374.79636166168882</v>
      </c>
      <c r="K45" s="14">
        <f t="shared" si="11"/>
        <v>489.08814779370459</v>
      </c>
      <c r="L45" s="14">
        <f t="shared" si="11"/>
        <v>557.84125926542845</v>
      </c>
      <c r="M45" s="14">
        <f t="shared" si="11"/>
        <v>611.93728626688846</v>
      </c>
      <c r="N45" s="14">
        <f t="shared" si="11"/>
        <v>1332.3408383794454</v>
      </c>
      <c r="O45" s="14">
        <f t="shared" si="11"/>
        <v>641.59693918098117</v>
      </c>
      <c r="P45" s="14">
        <f t="shared" si="11"/>
        <v>515.28354780963957</v>
      </c>
    </row>
    <row r="46" spans="1:17" x14ac:dyDescent="0.25">
      <c r="A46" s="8" t="s">
        <v>23</v>
      </c>
      <c r="B46" s="9" t="s">
        <v>5</v>
      </c>
      <c r="C46" s="10">
        <v>124.117</v>
      </c>
      <c r="D46" s="10">
        <v>168.749</v>
      </c>
      <c r="E46" s="10">
        <v>56.378</v>
      </c>
      <c r="F46" s="10">
        <v>86.494</v>
      </c>
      <c r="G46" s="10">
        <v>64.156999999999996</v>
      </c>
      <c r="H46" s="10">
        <v>57.753999999999998</v>
      </c>
      <c r="I46" s="10">
        <v>83.17</v>
      </c>
      <c r="J46" s="10">
        <v>100.16800000000001</v>
      </c>
      <c r="K46" s="10">
        <v>78.599999999999994</v>
      </c>
      <c r="L46" s="10">
        <v>92.85</v>
      </c>
      <c r="M46" s="10">
        <v>106.14700000000001</v>
      </c>
      <c r="N46" s="11">
        <v>85.7</v>
      </c>
      <c r="O46" s="11">
        <v>92.85</v>
      </c>
      <c r="P46" s="11">
        <v>102</v>
      </c>
    </row>
    <row r="47" spans="1:17" x14ac:dyDescent="0.25">
      <c r="A47" s="12"/>
      <c r="B47" s="9" t="s">
        <v>6</v>
      </c>
      <c r="C47" s="10">
        <v>175773</v>
      </c>
      <c r="D47" s="10">
        <v>275036</v>
      </c>
      <c r="E47" s="10">
        <v>258610</v>
      </c>
      <c r="F47" s="10">
        <v>105052</v>
      </c>
      <c r="G47" s="10">
        <v>133339</v>
      </c>
      <c r="H47" s="10">
        <v>200592</v>
      </c>
      <c r="I47" s="10">
        <v>176196</v>
      </c>
      <c r="J47" s="10">
        <v>224318</v>
      </c>
      <c r="K47" s="10">
        <v>180000</v>
      </c>
      <c r="L47" s="10">
        <v>170000</v>
      </c>
      <c r="M47" s="10">
        <v>256207</v>
      </c>
      <c r="N47" s="11">
        <v>200000</v>
      </c>
      <c r="O47" s="11">
        <v>220000</v>
      </c>
      <c r="P47" s="11">
        <v>230000</v>
      </c>
    </row>
    <row r="48" spans="1:17" x14ac:dyDescent="0.25">
      <c r="A48" s="13"/>
      <c r="B48" s="9" t="s">
        <v>7</v>
      </c>
      <c r="C48" s="14">
        <f t="shared" ref="C48:P48" si="12">(C46*1000*1000)/C47</f>
        <v>706.12096283274445</v>
      </c>
      <c r="D48" s="14">
        <f t="shared" si="12"/>
        <v>613.55240768481212</v>
      </c>
      <c r="E48" s="14">
        <f t="shared" si="12"/>
        <v>218.00394416302541</v>
      </c>
      <c r="F48" s="14">
        <f t="shared" si="12"/>
        <v>823.34462932642884</v>
      </c>
      <c r="G48" s="14">
        <f t="shared" si="12"/>
        <v>481.15705082533992</v>
      </c>
      <c r="H48" s="14">
        <f t="shared" si="12"/>
        <v>287.917763420276</v>
      </c>
      <c r="I48" s="14">
        <f t="shared" si="12"/>
        <v>472.03114713160346</v>
      </c>
      <c r="J48" s="14">
        <f t="shared" si="12"/>
        <v>446.54463752351575</v>
      </c>
      <c r="K48" s="14">
        <f t="shared" si="12"/>
        <v>436.66666666666669</v>
      </c>
      <c r="L48" s="14">
        <f t="shared" si="12"/>
        <v>546.17647058823525</v>
      </c>
      <c r="M48" s="14">
        <f t="shared" si="12"/>
        <v>414.30171697104294</v>
      </c>
      <c r="N48" s="14">
        <f t="shared" si="12"/>
        <v>428.5</v>
      </c>
      <c r="O48" s="14">
        <f t="shared" si="12"/>
        <v>422.04545454545456</v>
      </c>
      <c r="P48" s="14">
        <f t="shared" si="12"/>
        <v>443.47826086956519</v>
      </c>
    </row>
    <row r="49" spans="1:16" x14ac:dyDescent="0.25">
      <c r="A49" s="8" t="s">
        <v>24</v>
      </c>
      <c r="B49" s="9" t="s">
        <v>5</v>
      </c>
      <c r="C49" s="10">
        <f t="shared" ref="C49:P50" si="13">C46+C43+C40+C37+C34+C28+C25+C22+C19+C16+C10+C7+C4</f>
        <v>1012.128</v>
      </c>
      <c r="D49" s="10">
        <f t="shared" si="13"/>
        <v>1347.816</v>
      </c>
      <c r="E49" s="10">
        <f t="shared" si="13"/>
        <v>1070.73</v>
      </c>
      <c r="F49" s="10">
        <f t="shared" si="13"/>
        <v>1122.8549999999998</v>
      </c>
      <c r="G49" s="10">
        <f t="shared" si="13"/>
        <v>1291.3530000000001</v>
      </c>
      <c r="H49" s="10">
        <f t="shared" si="13"/>
        <v>1209.4709999999998</v>
      </c>
      <c r="I49" s="10">
        <f t="shared" si="13"/>
        <v>1316.6569999999997</v>
      </c>
      <c r="J49" s="10">
        <f t="shared" si="13"/>
        <v>1359.3550000000002</v>
      </c>
      <c r="K49" s="10">
        <f t="shared" si="13"/>
        <v>1389.0409999999999</v>
      </c>
      <c r="L49" s="10">
        <f t="shared" si="13"/>
        <v>1483.5349999999996</v>
      </c>
      <c r="M49" s="10">
        <f t="shared" si="13"/>
        <v>1629.9119999999998</v>
      </c>
      <c r="N49" s="10">
        <f t="shared" si="13"/>
        <v>2867.1680000000006</v>
      </c>
      <c r="O49" s="10">
        <f t="shared" si="13"/>
        <v>2363.1018999999997</v>
      </c>
      <c r="P49" s="10">
        <f t="shared" si="13"/>
        <v>2107.42</v>
      </c>
    </row>
    <row r="50" spans="1:16" x14ac:dyDescent="0.25">
      <c r="A50" s="12"/>
      <c r="B50" s="9" t="s">
        <v>6</v>
      </c>
      <c r="C50" s="10">
        <f t="shared" si="13"/>
        <v>1468459</v>
      </c>
      <c r="D50" s="10">
        <f t="shared" si="13"/>
        <v>1851938</v>
      </c>
      <c r="E50" s="10">
        <f t="shared" si="13"/>
        <v>1921345</v>
      </c>
      <c r="F50" s="10">
        <f t="shared" si="13"/>
        <v>1843407</v>
      </c>
      <c r="G50" s="10">
        <f t="shared" si="13"/>
        <v>1904697</v>
      </c>
      <c r="H50" s="10">
        <f t="shared" si="13"/>
        <v>2050299</v>
      </c>
      <c r="I50" s="10">
        <f t="shared" si="13"/>
        <v>2051747</v>
      </c>
      <c r="J50" s="10">
        <f t="shared" si="13"/>
        <v>2145769</v>
      </c>
      <c r="K50" s="10">
        <f t="shared" si="13"/>
        <v>2287317</v>
      </c>
      <c r="L50" s="10">
        <f t="shared" si="13"/>
        <v>2362206</v>
      </c>
      <c r="M50" s="10">
        <f t="shared" si="13"/>
        <v>2511735</v>
      </c>
      <c r="N50" s="10">
        <f t="shared" si="13"/>
        <v>2574092</v>
      </c>
      <c r="O50" s="10">
        <f t="shared" si="13"/>
        <v>2525537</v>
      </c>
      <c r="P50" s="10">
        <f t="shared" si="13"/>
        <v>2754112</v>
      </c>
    </row>
    <row r="51" spans="1:16" x14ac:dyDescent="0.25">
      <c r="A51" s="13"/>
      <c r="B51" s="9" t="s">
        <v>7</v>
      </c>
      <c r="C51" s="14">
        <f t="shared" ref="C51:P51" si="14">(C49*1000*1000)/C50</f>
        <v>689.24498402747372</v>
      </c>
      <c r="D51" s="14">
        <f t="shared" si="14"/>
        <v>727.78678335883819</v>
      </c>
      <c r="E51" s="14">
        <f t="shared" si="14"/>
        <v>557.28148770782968</v>
      </c>
      <c r="F51" s="14">
        <f t="shared" si="14"/>
        <v>609.11941855488226</v>
      </c>
      <c r="G51" s="14">
        <f t="shared" si="14"/>
        <v>677.98342728528473</v>
      </c>
      <c r="H51" s="14">
        <f t="shared" si="14"/>
        <v>589.89981461240518</v>
      </c>
      <c r="I51" s="14">
        <f t="shared" si="14"/>
        <v>641.72483254514316</v>
      </c>
      <c r="J51" s="14">
        <f t="shared" si="14"/>
        <v>633.50481808619668</v>
      </c>
      <c r="K51" s="14">
        <f t="shared" si="14"/>
        <v>607.27962062101585</v>
      </c>
      <c r="L51" s="14">
        <f t="shared" si="14"/>
        <v>628.02947753074864</v>
      </c>
      <c r="M51" s="14">
        <f t="shared" si="14"/>
        <v>648.91877526888777</v>
      </c>
      <c r="N51" s="14">
        <f t="shared" si="14"/>
        <v>1113.856070412402</v>
      </c>
      <c r="O51" s="14">
        <f t="shared" si="14"/>
        <v>935.68294584478451</v>
      </c>
      <c r="P51" s="14">
        <f t="shared" si="14"/>
        <v>765.19037715241791</v>
      </c>
    </row>
    <row r="52" spans="1:16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P52" s="2"/>
    </row>
    <row r="53" spans="1:16" x14ac:dyDescent="0.25">
      <c r="B53" s="2"/>
      <c r="E53" s="20"/>
      <c r="F53" s="20"/>
      <c r="G53" s="20"/>
      <c r="H53" s="20"/>
      <c r="I53" s="20"/>
      <c r="J53" s="20"/>
      <c r="K53" s="20"/>
      <c r="L53" s="20"/>
      <c r="M53" s="20"/>
      <c r="P53" s="2"/>
    </row>
    <row r="54" spans="1:16" ht="15" customHeight="1" x14ac:dyDescent="0.25">
      <c r="A54" s="21" t="s">
        <v>25</v>
      </c>
      <c r="B54" s="22"/>
      <c r="C54" s="23" t="s">
        <v>26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P54" s="2"/>
    </row>
    <row r="55" spans="1:16" x14ac:dyDescent="0.25">
      <c r="A55" s="2"/>
      <c r="B55" s="24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P55" s="2"/>
    </row>
    <row r="56" spans="1:16" x14ac:dyDescent="0.25">
      <c r="A56" s="2"/>
      <c r="B56" s="24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P56" s="2"/>
    </row>
    <row r="57" spans="1:16" x14ac:dyDescent="0.25">
      <c r="A57" s="2"/>
      <c r="B57" s="24"/>
      <c r="C57" s="2"/>
      <c r="D57" s="25"/>
      <c r="E57" s="20"/>
      <c r="F57" s="20"/>
      <c r="G57" s="20"/>
      <c r="H57" s="20"/>
      <c r="I57" s="20"/>
      <c r="J57" s="20"/>
      <c r="K57" s="20"/>
      <c r="L57" s="20"/>
      <c r="M57" s="20"/>
      <c r="P57" s="2"/>
    </row>
    <row r="58" spans="1:16" x14ac:dyDescent="0.25">
      <c r="A58" s="26"/>
      <c r="B58" s="27"/>
      <c r="C58" s="28" t="s">
        <v>27</v>
      </c>
      <c r="D58" s="20"/>
      <c r="E58" s="29"/>
      <c r="F58" s="30"/>
      <c r="G58" s="30"/>
      <c r="H58" s="20"/>
      <c r="I58" s="20"/>
      <c r="J58" s="20"/>
      <c r="K58" s="20"/>
      <c r="L58" s="20"/>
      <c r="M58" s="20"/>
      <c r="P58" s="2"/>
    </row>
    <row r="59" spans="1:16" x14ac:dyDescent="0.25">
      <c r="A59" s="2"/>
      <c r="B59" s="24"/>
      <c r="D59" s="28"/>
      <c r="E59" s="20"/>
      <c r="F59" s="20"/>
      <c r="G59" s="20"/>
      <c r="H59" s="20"/>
      <c r="I59" s="20"/>
      <c r="J59" s="20"/>
      <c r="K59" s="20"/>
      <c r="L59" s="20"/>
      <c r="M59" s="20"/>
      <c r="P59" s="2"/>
    </row>
    <row r="60" spans="1:16" x14ac:dyDescent="0.25">
      <c r="A60" s="26"/>
      <c r="B60" s="27"/>
      <c r="C60" s="28" t="s">
        <v>28</v>
      </c>
      <c r="D60" s="20"/>
      <c r="E60" s="30"/>
      <c r="F60" s="30"/>
      <c r="G60" s="30"/>
      <c r="H60" s="20"/>
      <c r="I60" s="20"/>
      <c r="J60" s="20"/>
      <c r="K60" s="20"/>
      <c r="L60" s="20"/>
      <c r="M60" s="20"/>
      <c r="P60" s="2"/>
    </row>
    <row r="61" spans="1:16" x14ac:dyDescent="0.25">
      <c r="A61" s="2"/>
      <c r="B61" s="31"/>
      <c r="D61" s="32"/>
      <c r="E61" s="20"/>
      <c r="F61" s="20"/>
      <c r="G61" s="20"/>
      <c r="H61" s="20"/>
      <c r="I61" s="20"/>
      <c r="J61" s="20"/>
      <c r="K61" s="20"/>
      <c r="L61" s="20"/>
      <c r="M61" s="20"/>
      <c r="P61" s="2"/>
    </row>
    <row r="62" spans="1:16" x14ac:dyDescent="0.25">
      <c r="A62" s="2"/>
      <c r="B62" s="2"/>
      <c r="C62" s="33" t="s">
        <v>29</v>
      </c>
      <c r="D62" s="33"/>
      <c r="E62" s="33"/>
      <c r="F62" s="33"/>
      <c r="G62" s="33"/>
      <c r="H62" s="33"/>
      <c r="I62" s="33"/>
      <c r="J62" s="33"/>
      <c r="K62" s="33"/>
      <c r="L62" s="33"/>
      <c r="M62" s="33"/>
      <c r="P62" s="2"/>
    </row>
    <row r="63" spans="1:16" x14ac:dyDescent="0.25">
      <c r="A63" s="2"/>
      <c r="B63" s="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P63" s="2"/>
    </row>
  </sheetData>
  <mergeCells count="18">
    <mergeCell ref="A40:A42"/>
    <mergeCell ref="A43:A45"/>
    <mergeCell ref="A46:A48"/>
    <mergeCell ref="A49:A51"/>
    <mergeCell ref="C54:M56"/>
    <mergeCell ref="C62:M63"/>
    <mergeCell ref="A22:A24"/>
    <mergeCell ref="A25:A27"/>
    <mergeCell ref="A28:A30"/>
    <mergeCell ref="A31:A33"/>
    <mergeCell ref="A34:A36"/>
    <mergeCell ref="A37:A39"/>
    <mergeCell ref="A4:A6"/>
    <mergeCell ref="A7:A9"/>
    <mergeCell ref="A10:A12"/>
    <mergeCell ref="A13:A15"/>
    <mergeCell ref="A16:A18"/>
    <mergeCell ref="A19:A21"/>
  </mergeCells>
  <conditionalFormatting sqref="C3:M3">
    <cfRule type="expression" dxfId="1" priority="2" stopIfTrue="1">
      <formula>ISNA(ACTIVECELL)</formula>
    </cfRule>
  </conditionalFormatting>
  <conditionalFormatting sqref="N1:O2">
    <cfRule type="expression" dxfId="0" priority="1" stopIfTrue="1">
      <formula>#N/A</formula>
    </cfRule>
  </conditionalFormatting>
  <hyperlinks>
    <hyperlink ref="R6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8.3.1.38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2015-03-05T14:13:16Z</dcterms:created>
  <dcterms:modified xsi:type="dcterms:W3CDTF">2015-03-05T14:13:16Z</dcterms:modified>
</cp:coreProperties>
</file>