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K51" i="1"/>
  <c r="J51" i="1"/>
  <c r="I51" i="1"/>
  <c r="D51" i="1"/>
  <c r="C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M51" i="1" s="1"/>
  <c r="L49" i="1"/>
  <c r="K49" i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<sst xmlns="http://schemas.openxmlformats.org/spreadsheetml/2006/main" count="250" uniqueCount="30">
  <si>
    <t xml:space="preserve">Table 8.3.1.44 Sugarcane Production in SADC (Production, Area, and Yield), 2000 - 2013 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</si>
  <si>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</si>
  <si>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</si>
  <si>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</si>
  <si>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</si>
  <si>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</si>
  <si>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</si>
  <si>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</si>
  <si>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</si>
  <si>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</si>
  <si>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n.a.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</si>
  <si>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</si>
  <si>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</si>
  <si>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</si>
  <si>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</si>
  <si>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</si>
  <si>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</si>
  <si>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</si>
  <si>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</si>
  <si>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</si>
  <si>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</si>
  <si>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</si>
  <si>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</si>
  <si>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</si>
  <si>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</si>
  <si>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</si>
  <si>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</si>
  <si>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Angola, Democratic Republic of Congo, Madagascar,  Malawi (2011-2013), Mauritius (2011-2012), Mozambique (2011-2013), Swaziland(2011-2012),  Zambia (2011-2013), Zimbabwe (2011-2013)</t>
  </si>
  <si>
    <t>United Nations Statistics Division - UNData, Food and Agriculture Organisation (FAO): http://faostat.fao.org/, downloaded 2012 :  Malawi (2000-2010), Mozambique (2000-2010), Zambia  (2000-2010), Zimbabwe (2000-2010)</t>
  </si>
  <si>
    <t>National Statistics Offices of Member States: Botswana, Lesotho, Mauritius, Namibia,  Seychelles, South Africa, Swaziland (2000-2010; 2013), United Republic of Tanzania (2000-2013)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</si>
</sst>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\ 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4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5" fillId="0" borderId="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7" fillId="0" borderId="0" xfId="2" applyFont="1" applyAlignment="1" applyProtection="1"/>
    <xf numFmtId="164" fontId="5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Fill="1"/>
    <xf numFmtId="0" fontId="5" fillId="0" borderId="0" xfId="0" applyFont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abSelected="1" topLeftCell="B40" zoomScale="99" zoomScaleNormal="99" workbookViewId="0">
      <selection activeCell="C58" sqref="C58:M59"/>
    </sheetView>
  </sheetViews>
  <sheetFormatPr defaultRowHeight="15" x14ac:dyDescent="0.25"/>
  <cols>
    <col min="1" max="1" width="17" customWidth="1"/>
    <col min="2" max="2" width="27.28515625" customWidth="1"/>
    <col min="3" max="16" width="12.85546875" customWidth="1"/>
  </cols>
  <sheetData>
    <row r="1" spans="1: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2"/>
    </row>
    <row r="2" spans="1:18" x14ac:dyDescent="0.25">
      <c r="A2" s="4"/>
      <c r="B2" s="4"/>
      <c r="C2" s="4"/>
      <c r="D2" s="2" t="s">
        <v>1</v>
      </c>
      <c r="E2" s="4"/>
      <c r="F2" s="4"/>
      <c r="G2" s="4"/>
      <c r="H2" s="4"/>
      <c r="I2" s="4"/>
      <c r="J2" s="4"/>
      <c r="K2" s="2"/>
      <c r="L2" s="2"/>
      <c r="M2" s="2"/>
      <c r="N2" s="3"/>
      <c r="O2" s="3"/>
      <c r="P2" s="2"/>
    </row>
    <row r="3" spans="1:18" x14ac:dyDescent="0.25">
      <c r="A3" s="5" t="s">
        <v>2</v>
      </c>
      <c r="B3" s="5" t="s">
        <v>3</v>
      </c>
      <c r="C3" s="6">
        <v>2000</v>
      </c>
      <c r="D3" s="6">
        <v>2001</v>
      </c>
      <c r="E3" s="6">
        <v>2002</v>
      </c>
      <c r="F3" s="6">
        <v>2003</v>
      </c>
      <c r="G3" s="6">
        <v>2004</v>
      </c>
      <c r="H3" s="6">
        <v>2005</v>
      </c>
      <c r="I3" s="6">
        <v>2006</v>
      </c>
      <c r="J3" s="6">
        <v>2007</v>
      </c>
      <c r="K3" s="6">
        <v>2008</v>
      </c>
      <c r="L3" s="6">
        <v>2009</v>
      </c>
      <c r="M3" s="6">
        <v>2010</v>
      </c>
      <c r="N3" s="7">
        <v>2011</v>
      </c>
      <c r="O3" s="7">
        <v>2012</v>
      </c>
      <c r="P3" s="7">
        <v>2013</v>
      </c>
    </row>
    <row r="4" spans="1:18" x14ac:dyDescent="0.25">
      <c r="A4" s="8" t="s">
        <v>4</v>
      </c>
      <c r="B4" s="9" t="s">
        <v>5</v>
      </c>
      <c r="C4" s="10">
        <v>350</v>
      </c>
      <c r="D4" s="10">
        <v>360</v>
      </c>
      <c r="E4" s="10">
        <v>360</v>
      </c>
      <c r="F4" s="10">
        <v>360</v>
      </c>
      <c r="G4" s="10">
        <v>345</v>
      </c>
      <c r="H4" s="10">
        <v>345</v>
      </c>
      <c r="I4" s="10">
        <v>450</v>
      </c>
      <c r="J4" s="10">
        <v>500</v>
      </c>
      <c r="K4" s="10">
        <v>520</v>
      </c>
      <c r="L4" s="10">
        <v>500</v>
      </c>
      <c r="M4" s="10">
        <v>500</v>
      </c>
      <c r="N4" s="10">
        <v>510</v>
      </c>
      <c r="O4" s="10">
        <v>520</v>
      </c>
      <c r="P4" s="10">
        <v>510</v>
      </c>
    </row>
    <row r="5" spans="1:18" x14ac:dyDescent="0.25">
      <c r="A5" s="11"/>
      <c r="B5" s="9" t="s">
        <v>6</v>
      </c>
      <c r="C5" s="10">
        <v>9400</v>
      </c>
      <c r="D5" s="10">
        <v>9500</v>
      </c>
      <c r="E5" s="10">
        <v>9500</v>
      </c>
      <c r="F5" s="10">
        <v>9500</v>
      </c>
      <c r="G5" s="10">
        <v>9100</v>
      </c>
      <c r="H5" s="10">
        <v>9100</v>
      </c>
      <c r="I5" s="10">
        <v>12000</v>
      </c>
      <c r="J5" s="10">
        <v>13000</v>
      </c>
      <c r="K5" s="10">
        <v>13500</v>
      </c>
      <c r="L5" s="10">
        <v>13000</v>
      </c>
      <c r="M5" s="10">
        <v>13000</v>
      </c>
      <c r="N5" s="10">
        <v>13000</v>
      </c>
      <c r="O5" s="10">
        <v>13500</v>
      </c>
      <c r="P5" s="10">
        <v>13000</v>
      </c>
    </row>
    <row r="6" spans="1:18" x14ac:dyDescent="0.25">
      <c r="A6" s="12"/>
      <c r="B6" s="9" t="s">
        <v>7</v>
      </c>
      <c r="C6" s="10">
        <f t="shared" ref="C6:P6" si="0">(C4*1000*1000)/C5</f>
        <v>37234.042553191488</v>
      </c>
      <c r="D6" s="10">
        <f t="shared" si="0"/>
        <v>37894.73684210526</v>
      </c>
      <c r="E6" s="10">
        <f t="shared" si="0"/>
        <v>37894.73684210526</v>
      </c>
      <c r="F6" s="10">
        <f t="shared" si="0"/>
        <v>37894.73684210526</v>
      </c>
      <c r="G6" s="10">
        <f t="shared" si="0"/>
        <v>37912.087912087911</v>
      </c>
      <c r="H6" s="10">
        <f t="shared" si="0"/>
        <v>37912.087912087911</v>
      </c>
      <c r="I6" s="10">
        <f t="shared" si="0"/>
        <v>37500</v>
      </c>
      <c r="J6" s="10">
        <f t="shared" si="0"/>
        <v>38461.538461538461</v>
      </c>
      <c r="K6" s="10">
        <f t="shared" si="0"/>
        <v>38518.518518518518</v>
      </c>
      <c r="L6" s="10">
        <f t="shared" si="0"/>
        <v>38461.538461538461</v>
      </c>
      <c r="M6" s="10">
        <f t="shared" si="0"/>
        <v>38461.538461538461</v>
      </c>
      <c r="N6" s="10">
        <f t="shared" si="0"/>
        <v>39230.769230769234</v>
      </c>
      <c r="O6" s="10">
        <f t="shared" si="0"/>
        <v>38518.518518518518</v>
      </c>
      <c r="P6" s="10">
        <f t="shared" si="0"/>
        <v>39230.769230769234</v>
      </c>
      <c r="R6" s="13" t="s">
        <v>8</v>
      </c>
    </row>
    <row r="7" spans="1:18" x14ac:dyDescent="0.25">
      <c r="A7" s="8" t="s">
        <v>9</v>
      </c>
      <c r="B7" s="9" t="s">
        <v>5</v>
      </c>
      <c r="C7" s="14" t="s">
        <v>10</v>
      </c>
      <c r="D7" s="14" t="s">
        <v>10</v>
      </c>
      <c r="E7" s="14" t="s">
        <v>10</v>
      </c>
      <c r="F7" s="14" t="s">
        <v>10</v>
      </c>
      <c r="G7" s="14" t="s">
        <v>10</v>
      </c>
      <c r="H7" s="14" t="s">
        <v>10</v>
      </c>
      <c r="I7" s="14" t="s">
        <v>10</v>
      </c>
      <c r="J7" s="14" t="s">
        <v>10</v>
      </c>
      <c r="K7" s="14" t="s">
        <v>10</v>
      </c>
      <c r="L7" s="14" t="s">
        <v>10</v>
      </c>
      <c r="M7" s="14" t="s">
        <v>10</v>
      </c>
      <c r="N7" s="14" t="s">
        <v>10</v>
      </c>
      <c r="O7" s="14" t="s">
        <v>10</v>
      </c>
      <c r="P7" s="14" t="s">
        <v>10</v>
      </c>
    </row>
    <row r="8" spans="1:18" x14ac:dyDescent="0.25">
      <c r="A8" s="11"/>
      <c r="B8" s="9" t="s">
        <v>6</v>
      </c>
      <c r="C8" s="14" t="s">
        <v>10</v>
      </c>
      <c r="D8" s="14" t="s">
        <v>10</v>
      </c>
      <c r="E8" s="14" t="s">
        <v>10</v>
      </c>
      <c r="F8" s="14" t="s">
        <v>10</v>
      </c>
      <c r="G8" s="14" t="s">
        <v>10</v>
      </c>
      <c r="H8" s="14" t="s">
        <v>10</v>
      </c>
      <c r="I8" s="14" t="s">
        <v>10</v>
      </c>
      <c r="J8" s="14" t="s">
        <v>10</v>
      </c>
      <c r="K8" s="14" t="s">
        <v>10</v>
      </c>
      <c r="L8" s="14" t="s">
        <v>10</v>
      </c>
      <c r="M8" s="14" t="s">
        <v>10</v>
      </c>
      <c r="N8" s="14" t="s">
        <v>10</v>
      </c>
      <c r="O8" s="14" t="s">
        <v>10</v>
      </c>
      <c r="P8" s="14" t="s">
        <v>10</v>
      </c>
    </row>
    <row r="9" spans="1:18" x14ac:dyDescent="0.25">
      <c r="A9" s="12"/>
      <c r="B9" s="9" t="s">
        <v>7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4" t="s">
        <v>10</v>
      </c>
      <c r="J9" s="14" t="s">
        <v>10</v>
      </c>
      <c r="K9" s="14" t="s">
        <v>10</v>
      </c>
      <c r="L9" s="14" t="s">
        <v>10</v>
      </c>
      <c r="M9" s="14" t="s">
        <v>10</v>
      </c>
      <c r="N9" s="14" t="s">
        <v>10</v>
      </c>
      <c r="O9" s="14" t="s">
        <v>10</v>
      </c>
      <c r="P9" s="14" t="s">
        <v>10</v>
      </c>
    </row>
    <row r="10" spans="1:18" x14ac:dyDescent="0.25">
      <c r="A10" s="15" t="s">
        <v>11</v>
      </c>
      <c r="B10" s="9" t="s">
        <v>5</v>
      </c>
      <c r="C10" s="10">
        <v>1669</v>
      </c>
      <c r="D10" s="10">
        <v>1560</v>
      </c>
      <c r="E10" s="10">
        <v>1603.6849999999999</v>
      </c>
      <c r="F10" s="10">
        <v>1579.35</v>
      </c>
      <c r="G10" s="10">
        <v>1550.55</v>
      </c>
      <c r="H10" s="10">
        <v>1522.2750000000001</v>
      </c>
      <c r="I10" s="10">
        <v>1494.5160000000001</v>
      </c>
      <c r="J10" s="10">
        <v>1694.395</v>
      </c>
      <c r="K10" s="10">
        <v>1793.412</v>
      </c>
      <c r="L10" s="10">
        <v>1827.14</v>
      </c>
      <c r="M10" s="10">
        <v>1950</v>
      </c>
      <c r="N10" s="10">
        <v>1950</v>
      </c>
      <c r="O10" s="10">
        <v>1950</v>
      </c>
      <c r="P10" s="10">
        <v>2000</v>
      </c>
    </row>
    <row r="11" spans="1:18" x14ac:dyDescent="0.25">
      <c r="A11" s="16"/>
      <c r="B11" s="9" t="s">
        <v>6</v>
      </c>
      <c r="C11" s="10">
        <v>36000</v>
      </c>
      <c r="D11" s="10">
        <v>36500</v>
      </c>
      <c r="E11" s="10">
        <v>43000</v>
      </c>
      <c r="F11" s="10">
        <v>40000</v>
      </c>
      <c r="G11" s="10">
        <v>40000</v>
      </c>
      <c r="H11" s="10">
        <v>40000</v>
      </c>
      <c r="I11" s="10">
        <v>40000</v>
      </c>
      <c r="J11" s="10">
        <v>40000</v>
      </c>
      <c r="K11" s="10">
        <v>40000</v>
      </c>
      <c r="L11" s="10">
        <v>40000</v>
      </c>
      <c r="M11" s="10">
        <v>45000</v>
      </c>
      <c r="N11" s="10">
        <v>45000</v>
      </c>
      <c r="O11" s="10">
        <v>45000</v>
      </c>
      <c r="P11" s="10">
        <v>45000</v>
      </c>
    </row>
    <row r="12" spans="1:18" x14ac:dyDescent="0.25">
      <c r="A12" s="17"/>
      <c r="B12" s="9" t="s">
        <v>7</v>
      </c>
      <c r="C12" s="10">
        <f t="shared" ref="C12:P12" si="1">(C10*1000*1000)/C11</f>
        <v>46361.111111111109</v>
      </c>
      <c r="D12" s="10">
        <f t="shared" si="1"/>
        <v>42739.726027397257</v>
      </c>
      <c r="E12" s="10">
        <f t="shared" si="1"/>
        <v>37295</v>
      </c>
      <c r="F12" s="10">
        <f t="shared" si="1"/>
        <v>39483.75</v>
      </c>
      <c r="G12" s="10">
        <f t="shared" si="1"/>
        <v>38763.75</v>
      </c>
      <c r="H12" s="10">
        <f t="shared" si="1"/>
        <v>38056.875</v>
      </c>
      <c r="I12" s="10">
        <f t="shared" si="1"/>
        <v>37362.9</v>
      </c>
      <c r="J12" s="10">
        <f t="shared" si="1"/>
        <v>42359.875</v>
      </c>
      <c r="K12" s="10">
        <f t="shared" si="1"/>
        <v>44835.3</v>
      </c>
      <c r="L12" s="10">
        <f t="shared" si="1"/>
        <v>45678.5</v>
      </c>
      <c r="M12" s="10">
        <f t="shared" si="1"/>
        <v>43333.333333333336</v>
      </c>
      <c r="N12" s="10">
        <f t="shared" si="1"/>
        <v>43333.333333333336</v>
      </c>
      <c r="O12" s="10">
        <f t="shared" si="1"/>
        <v>43333.333333333336</v>
      </c>
      <c r="P12" s="10">
        <f t="shared" si="1"/>
        <v>44444.444444444445</v>
      </c>
    </row>
    <row r="13" spans="1:18" x14ac:dyDescent="0.25">
      <c r="A13" s="8" t="s">
        <v>12</v>
      </c>
      <c r="B13" s="9" t="s">
        <v>5</v>
      </c>
      <c r="C13" s="18" t="s">
        <v>13</v>
      </c>
      <c r="D13" s="18" t="s">
        <v>13</v>
      </c>
      <c r="E13" s="18" t="s">
        <v>13</v>
      </c>
      <c r="F13" s="18" t="s">
        <v>13</v>
      </c>
      <c r="G13" s="18" t="s">
        <v>13</v>
      </c>
      <c r="H13" s="18" t="s">
        <v>13</v>
      </c>
      <c r="I13" s="18" t="s">
        <v>13</v>
      </c>
      <c r="J13" s="18" t="s">
        <v>13</v>
      </c>
      <c r="K13" s="18" t="s">
        <v>13</v>
      </c>
      <c r="L13" s="18" t="s">
        <v>13</v>
      </c>
      <c r="M13" s="18" t="s">
        <v>13</v>
      </c>
      <c r="N13" s="18" t="s">
        <v>13</v>
      </c>
      <c r="O13" s="18" t="s">
        <v>13</v>
      </c>
      <c r="P13" s="18" t="s">
        <v>13</v>
      </c>
    </row>
    <row r="14" spans="1:18" x14ac:dyDescent="0.25">
      <c r="A14" s="11"/>
      <c r="B14" s="9" t="s">
        <v>6</v>
      </c>
      <c r="C14" s="18" t="s">
        <v>13</v>
      </c>
      <c r="D14" s="18" t="s">
        <v>13</v>
      </c>
      <c r="E14" s="18" t="s">
        <v>13</v>
      </c>
      <c r="F14" s="18" t="s">
        <v>13</v>
      </c>
      <c r="G14" s="18" t="s">
        <v>13</v>
      </c>
      <c r="H14" s="18" t="s">
        <v>13</v>
      </c>
      <c r="I14" s="18" t="s">
        <v>13</v>
      </c>
      <c r="J14" s="18" t="s">
        <v>13</v>
      </c>
      <c r="K14" s="18" t="s">
        <v>13</v>
      </c>
      <c r="L14" s="18" t="s">
        <v>13</v>
      </c>
      <c r="M14" s="18" t="s">
        <v>13</v>
      </c>
      <c r="N14" s="18" t="s">
        <v>13</v>
      </c>
      <c r="O14" s="18" t="s">
        <v>13</v>
      </c>
      <c r="P14" s="18" t="s">
        <v>13</v>
      </c>
    </row>
    <row r="15" spans="1:18" x14ac:dyDescent="0.25">
      <c r="A15" s="12"/>
      <c r="B15" s="9" t="s">
        <v>7</v>
      </c>
      <c r="C15" s="18" t="s">
        <v>13</v>
      </c>
      <c r="D15" s="18" t="s">
        <v>13</v>
      </c>
      <c r="E15" s="18" t="s">
        <v>13</v>
      </c>
      <c r="F15" s="18" t="s">
        <v>13</v>
      </c>
      <c r="G15" s="18" t="s">
        <v>13</v>
      </c>
      <c r="H15" s="18" t="s">
        <v>13</v>
      </c>
      <c r="I15" s="18" t="s">
        <v>13</v>
      </c>
      <c r="J15" s="18" t="s">
        <v>13</v>
      </c>
      <c r="K15" s="18" t="s">
        <v>13</v>
      </c>
      <c r="L15" s="18" t="s">
        <v>13</v>
      </c>
      <c r="M15" s="18" t="s">
        <v>13</v>
      </c>
      <c r="N15" s="18" t="s">
        <v>13</v>
      </c>
      <c r="O15" s="18" t="s">
        <v>13</v>
      </c>
      <c r="P15" s="18" t="s">
        <v>13</v>
      </c>
    </row>
    <row r="16" spans="1:18" x14ac:dyDescent="0.25">
      <c r="A16" s="8" t="s">
        <v>14</v>
      </c>
      <c r="B16" s="9" t="s">
        <v>5</v>
      </c>
      <c r="C16" s="10">
        <v>2188.63</v>
      </c>
      <c r="D16" s="10">
        <v>2208.4499999999998</v>
      </c>
      <c r="E16" s="10">
        <v>2223.4</v>
      </c>
      <c r="F16" s="10">
        <v>2236</v>
      </c>
      <c r="G16" s="10">
        <v>2224</v>
      </c>
      <c r="H16" s="10">
        <v>2446.259</v>
      </c>
      <c r="I16" s="10">
        <v>2690.8850000000002</v>
      </c>
      <c r="J16" s="10">
        <v>2600</v>
      </c>
      <c r="K16" s="10">
        <v>2500</v>
      </c>
      <c r="L16" s="10">
        <v>3000</v>
      </c>
      <c r="M16" s="10">
        <v>3100</v>
      </c>
      <c r="N16" s="10">
        <v>3050</v>
      </c>
      <c r="O16" s="10">
        <v>3300</v>
      </c>
      <c r="P16" s="10">
        <v>3350</v>
      </c>
    </row>
    <row r="17" spans="1:16" x14ac:dyDescent="0.25">
      <c r="A17" s="11"/>
      <c r="B17" s="9" t="s">
        <v>6</v>
      </c>
      <c r="C17" s="10">
        <v>67325</v>
      </c>
      <c r="D17" s="10">
        <v>67780</v>
      </c>
      <c r="E17" s="10">
        <v>68235</v>
      </c>
      <c r="F17" s="10">
        <v>68620</v>
      </c>
      <c r="G17" s="10">
        <v>69190</v>
      </c>
      <c r="H17" s="10">
        <v>75000</v>
      </c>
      <c r="I17" s="10">
        <v>82000</v>
      </c>
      <c r="J17" s="10">
        <v>82000</v>
      </c>
      <c r="K17" s="10">
        <v>79000</v>
      </c>
      <c r="L17" s="10">
        <v>95000</v>
      </c>
      <c r="M17" s="10">
        <v>97000</v>
      </c>
      <c r="N17" s="10">
        <v>96000</v>
      </c>
      <c r="O17" s="10">
        <v>105000</v>
      </c>
      <c r="P17" s="10">
        <v>106000</v>
      </c>
    </row>
    <row r="18" spans="1:16" x14ac:dyDescent="0.25">
      <c r="A18" s="12"/>
      <c r="B18" s="9" t="s">
        <v>7</v>
      </c>
      <c r="C18" s="10">
        <f t="shared" ref="C18:P18" si="2">(C16*1000*1000)/C17</f>
        <v>32508.42926104716</v>
      </c>
      <c r="D18" s="10">
        <f t="shared" si="2"/>
        <v>32582.620241959281</v>
      </c>
      <c r="E18" s="10">
        <f t="shared" si="2"/>
        <v>32584.45079504653</v>
      </c>
      <c r="F18" s="10">
        <f t="shared" si="2"/>
        <v>32585.252113086564</v>
      </c>
      <c r="G18" s="10">
        <f t="shared" si="2"/>
        <v>32143.373319843908</v>
      </c>
      <c r="H18" s="10">
        <f t="shared" si="2"/>
        <v>32616.786666666667</v>
      </c>
      <c r="I18" s="10">
        <f t="shared" si="2"/>
        <v>32815.670731707316</v>
      </c>
      <c r="J18" s="10">
        <f t="shared" si="2"/>
        <v>31707.317073170732</v>
      </c>
      <c r="K18" s="10">
        <f t="shared" si="2"/>
        <v>31645.569620253165</v>
      </c>
      <c r="L18" s="10">
        <f t="shared" si="2"/>
        <v>31578.947368421053</v>
      </c>
      <c r="M18" s="10">
        <f t="shared" si="2"/>
        <v>31958.762886597939</v>
      </c>
      <c r="N18" s="10">
        <f t="shared" si="2"/>
        <v>31770.833333333332</v>
      </c>
      <c r="O18" s="10">
        <f t="shared" si="2"/>
        <v>31428.571428571428</v>
      </c>
      <c r="P18" s="10">
        <f t="shared" si="2"/>
        <v>31603.773584905659</v>
      </c>
    </row>
    <row r="19" spans="1:16" x14ac:dyDescent="0.25">
      <c r="A19" s="8" t="s">
        <v>15</v>
      </c>
      <c r="B19" s="9" t="s">
        <v>5</v>
      </c>
      <c r="C19" s="10">
        <v>2100</v>
      </c>
      <c r="D19" s="10">
        <v>2200</v>
      </c>
      <c r="E19" s="10">
        <v>2600</v>
      </c>
      <c r="F19" s="10">
        <v>2100</v>
      </c>
      <c r="G19" s="10">
        <v>2100</v>
      </c>
      <c r="H19" s="10">
        <v>2400</v>
      </c>
      <c r="I19" s="10">
        <v>2450</v>
      </c>
      <c r="J19" s="10">
        <v>2500</v>
      </c>
      <c r="K19" s="10">
        <v>2500</v>
      </c>
      <c r="L19" s="10">
        <v>2500</v>
      </c>
      <c r="M19" s="10">
        <v>2500</v>
      </c>
      <c r="N19" s="10">
        <v>2500</v>
      </c>
      <c r="O19" s="10">
        <v>2800</v>
      </c>
      <c r="P19" s="10">
        <v>2900</v>
      </c>
    </row>
    <row r="20" spans="1:16" x14ac:dyDescent="0.25">
      <c r="A20" s="11"/>
      <c r="B20" s="9" t="s">
        <v>6</v>
      </c>
      <c r="C20" s="10">
        <v>20000</v>
      </c>
      <c r="D20" s="10">
        <v>20500</v>
      </c>
      <c r="E20" s="10">
        <v>24000</v>
      </c>
      <c r="F20" s="10">
        <v>20500</v>
      </c>
      <c r="G20" s="10">
        <v>20000</v>
      </c>
      <c r="H20" s="10">
        <v>22000</v>
      </c>
      <c r="I20" s="10">
        <v>22500</v>
      </c>
      <c r="J20" s="10">
        <v>23000</v>
      </c>
      <c r="K20" s="10">
        <v>23000</v>
      </c>
      <c r="L20" s="10">
        <v>23000</v>
      </c>
      <c r="M20" s="10">
        <v>23000</v>
      </c>
      <c r="N20" s="10">
        <v>23000</v>
      </c>
      <c r="O20" s="10">
        <v>27000</v>
      </c>
      <c r="P20" s="10">
        <v>27000</v>
      </c>
    </row>
    <row r="21" spans="1:16" x14ac:dyDescent="0.25">
      <c r="A21" s="12"/>
      <c r="B21" s="9" t="s">
        <v>7</v>
      </c>
      <c r="C21" s="10">
        <f t="shared" ref="C21:P21" si="3">(C19*1000*1000)/C20</f>
        <v>105000</v>
      </c>
      <c r="D21" s="10">
        <f t="shared" si="3"/>
        <v>107317.0731707317</v>
      </c>
      <c r="E21" s="10">
        <f t="shared" si="3"/>
        <v>108333.33333333333</v>
      </c>
      <c r="F21" s="10">
        <f t="shared" si="3"/>
        <v>102439.0243902439</v>
      </c>
      <c r="G21" s="10">
        <f t="shared" si="3"/>
        <v>105000</v>
      </c>
      <c r="H21" s="10">
        <f t="shared" si="3"/>
        <v>109090.90909090909</v>
      </c>
      <c r="I21" s="10">
        <f t="shared" si="3"/>
        <v>108888.88888888889</v>
      </c>
      <c r="J21" s="10">
        <f t="shared" si="3"/>
        <v>108695.65217391304</v>
      </c>
      <c r="K21" s="10">
        <f t="shared" si="3"/>
        <v>108695.65217391304</v>
      </c>
      <c r="L21" s="10">
        <f t="shared" si="3"/>
        <v>108695.65217391304</v>
      </c>
      <c r="M21" s="10">
        <f t="shared" si="3"/>
        <v>108695.65217391304</v>
      </c>
      <c r="N21" s="10">
        <f t="shared" si="3"/>
        <v>108695.65217391304</v>
      </c>
      <c r="O21" s="10">
        <f t="shared" si="3"/>
        <v>103703.70370370371</v>
      </c>
      <c r="P21" s="10">
        <f t="shared" si="3"/>
        <v>107407.4074074074</v>
      </c>
    </row>
    <row r="22" spans="1:16" x14ac:dyDescent="0.25">
      <c r="A22" s="8" t="s">
        <v>16</v>
      </c>
      <c r="B22" s="9" t="s">
        <v>5</v>
      </c>
      <c r="C22" s="10">
        <v>5109.5</v>
      </c>
      <c r="D22" s="10">
        <v>5792.3</v>
      </c>
      <c r="E22" s="10">
        <v>4873.8999999999996</v>
      </c>
      <c r="F22" s="10">
        <v>5199.384</v>
      </c>
      <c r="G22" s="10">
        <v>5280.37</v>
      </c>
      <c r="H22" s="10">
        <v>4984.058</v>
      </c>
      <c r="I22" s="10">
        <v>4748.973</v>
      </c>
      <c r="J22" s="10">
        <v>4235.8490000000002</v>
      </c>
      <c r="K22" s="10">
        <v>4533</v>
      </c>
      <c r="L22" s="10">
        <v>4667.2349999999997</v>
      </c>
      <c r="M22" s="10">
        <v>4366</v>
      </c>
      <c r="N22" s="10">
        <v>4230</v>
      </c>
      <c r="O22" s="10">
        <v>3947</v>
      </c>
      <c r="P22" s="10">
        <v>3816</v>
      </c>
    </row>
    <row r="23" spans="1:16" x14ac:dyDescent="0.25">
      <c r="A23" s="11"/>
      <c r="B23" s="9" t="s">
        <v>6</v>
      </c>
      <c r="C23" s="10">
        <v>73056</v>
      </c>
      <c r="D23" s="10">
        <v>73197</v>
      </c>
      <c r="E23" s="10">
        <v>72267</v>
      </c>
      <c r="F23" s="10">
        <v>70998</v>
      </c>
      <c r="G23" s="10">
        <v>69698</v>
      </c>
      <c r="H23" s="10">
        <v>68351</v>
      </c>
      <c r="I23" s="10">
        <v>66732</v>
      </c>
      <c r="J23" s="10">
        <v>65259</v>
      </c>
      <c r="K23" s="10">
        <v>62011</v>
      </c>
      <c r="L23" s="10">
        <v>60503</v>
      </c>
      <c r="M23" s="10">
        <v>58709</v>
      </c>
      <c r="N23" s="10">
        <v>56668</v>
      </c>
      <c r="O23" s="10">
        <v>54140</v>
      </c>
      <c r="P23" s="10">
        <v>53871</v>
      </c>
    </row>
    <row r="24" spans="1:16" x14ac:dyDescent="0.25">
      <c r="A24" s="12"/>
      <c r="B24" s="9" t="s">
        <v>7</v>
      </c>
      <c r="C24" s="10">
        <f t="shared" ref="C24:P24" si="4">(C22*1000*1000)/C23</f>
        <v>69939.498466929479</v>
      </c>
      <c r="D24" s="10">
        <f t="shared" si="4"/>
        <v>79133.024577510005</v>
      </c>
      <c r="E24" s="10">
        <f t="shared" si="4"/>
        <v>67442.954598917902</v>
      </c>
      <c r="F24" s="10">
        <f t="shared" si="4"/>
        <v>73232.823459815772</v>
      </c>
      <c r="G24" s="10">
        <f t="shared" si="4"/>
        <v>75760.710493844876</v>
      </c>
      <c r="H24" s="10">
        <f t="shared" si="4"/>
        <v>72918.582025134965</v>
      </c>
      <c r="I24" s="10">
        <f t="shared" si="4"/>
        <v>71164.853443625252</v>
      </c>
      <c r="J24" s="10">
        <f t="shared" si="4"/>
        <v>64908.273188372485</v>
      </c>
      <c r="K24" s="10">
        <f t="shared" si="4"/>
        <v>73099.933882698228</v>
      </c>
      <c r="L24" s="10">
        <f t="shared" si="4"/>
        <v>77140.555013800971</v>
      </c>
      <c r="M24" s="10">
        <f t="shared" si="4"/>
        <v>74366.792144304956</v>
      </c>
      <c r="N24" s="10">
        <f t="shared" si="4"/>
        <v>74645.302463471453</v>
      </c>
      <c r="O24" s="10">
        <f t="shared" si="4"/>
        <v>72903.583302548941</v>
      </c>
      <c r="P24" s="10">
        <f t="shared" si="4"/>
        <v>70835.885727014538</v>
      </c>
    </row>
    <row r="25" spans="1:16" x14ac:dyDescent="0.25">
      <c r="A25" s="8" t="s">
        <v>17</v>
      </c>
      <c r="B25" s="9" t="s">
        <v>5</v>
      </c>
      <c r="C25" s="10">
        <v>397.27600000000001</v>
      </c>
      <c r="D25" s="10">
        <v>675.62300000000005</v>
      </c>
      <c r="E25" s="10">
        <v>1586.26</v>
      </c>
      <c r="F25" s="10">
        <v>1940.799</v>
      </c>
      <c r="G25" s="10">
        <v>1873.2619999999999</v>
      </c>
      <c r="H25" s="10">
        <v>2246.9850000000001</v>
      </c>
      <c r="I25" s="10">
        <v>2060.317</v>
      </c>
      <c r="J25" s="10">
        <v>2060.6669999999999</v>
      </c>
      <c r="K25" s="10">
        <v>2451.17</v>
      </c>
      <c r="L25" s="10">
        <v>2207</v>
      </c>
      <c r="M25" s="10">
        <v>2800</v>
      </c>
      <c r="N25" s="10">
        <v>3396.3339999999998</v>
      </c>
      <c r="O25" s="10">
        <v>3393.904</v>
      </c>
      <c r="P25" s="10">
        <v>3395</v>
      </c>
    </row>
    <row r="26" spans="1:16" x14ac:dyDescent="0.25">
      <c r="A26" s="11"/>
      <c r="B26" s="9" t="s">
        <v>6</v>
      </c>
      <c r="C26" s="10">
        <v>27000</v>
      </c>
      <c r="D26" s="10">
        <v>42000</v>
      </c>
      <c r="E26" s="10">
        <v>120000</v>
      </c>
      <c r="F26" s="10">
        <v>160000</v>
      </c>
      <c r="G26" s="10">
        <v>150000</v>
      </c>
      <c r="H26" s="10">
        <v>185000</v>
      </c>
      <c r="I26" s="10">
        <v>160000</v>
      </c>
      <c r="J26" s="10">
        <v>160000</v>
      </c>
      <c r="K26" s="10">
        <v>180000</v>
      </c>
      <c r="L26" s="10">
        <v>165000</v>
      </c>
      <c r="M26" s="10">
        <v>215000</v>
      </c>
      <c r="N26" s="10">
        <v>42702</v>
      </c>
      <c r="O26" s="10">
        <v>45917</v>
      </c>
      <c r="P26" s="10">
        <v>45000</v>
      </c>
    </row>
    <row r="27" spans="1:16" x14ac:dyDescent="0.25">
      <c r="A27" s="12"/>
      <c r="B27" s="9" t="s">
        <v>7</v>
      </c>
      <c r="C27" s="10">
        <f t="shared" ref="C27:P27" si="5">(C25*1000*1000)/C26</f>
        <v>14713.925925925925</v>
      </c>
      <c r="D27" s="10">
        <f t="shared" si="5"/>
        <v>16086.261904761905</v>
      </c>
      <c r="E27" s="10">
        <f t="shared" si="5"/>
        <v>13218.833333333334</v>
      </c>
      <c r="F27" s="10">
        <f t="shared" si="5"/>
        <v>12129.99375</v>
      </c>
      <c r="G27" s="10">
        <f t="shared" si="5"/>
        <v>12488.413333333334</v>
      </c>
      <c r="H27" s="10">
        <f t="shared" si="5"/>
        <v>12145.864864864865</v>
      </c>
      <c r="I27" s="10">
        <f t="shared" si="5"/>
        <v>12876.981250000001</v>
      </c>
      <c r="J27" s="10">
        <f t="shared" si="5"/>
        <v>12879.168750000001</v>
      </c>
      <c r="K27" s="10">
        <f t="shared" si="5"/>
        <v>13617.611111111111</v>
      </c>
      <c r="L27" s="10">
        <f t="shared" si="5"/>
        <v>13375.757575757576</v>
      </c>
      <c r="M27" s="10">
        <f t="shared" si="5"/>
        <v>13023.255813953489</v>
      </c>
      <c r="N27" s="10">
        <f t="shared" si="5"/>
        <v>79535.712612992371</v>
      </c>
      <c r="O27" s="10">
        <f t="shared" si="5"/>
        <v>73913.888102445722</v>
      </c>
      <c r="P27" s="10">
        <f t="shared" si="5"/>
        <v>75444.444444444438</v>
      </c>
    </row>
    <row r="28" spans="1:16" x14ac:dyDescent="0.25">
      <c r="A28" s="8" t="s">
        <v>18</v>
      </c>
      <c r="B28" s="9" t="s">
        <v>5</v>
      </c>
      <c r="C28" s="14" t="s">
        <v>13</v>
      </c>
      <c r="D28" s="14" t="s">
        <v>13</v>
      </c>
      <c r="E28" s="14" t="s">
        <v>13</v>
      </c>
      <c r="F28" s="14" t="s">
        <v>13</v>
      </c>
      <c r="G28" s="14" t="s">
        <v>13</v>
      </c>
      <c r="H28" s="14" t="s">
        <v>13</v>
      </c>
      <c r="I28" s="14" t="s">
        <v>13</v>
      </c>
      <c r="J28" s="14" t="s">
        <v>13</v>
      </c>
      <c r="K28" s="14" t="s">
        <v>13</v>
      </c>
      <c r="L28" s="14" t="s">
        <v>13</v>
      </c>
      <c r="M28" s="14" t="s">
        <v>13</v>
      </c>
      <c r="N28" s="14" t="s">
        <v>13</v>
      </c>
      <c r="O28" s="14" t="s">
        <v>13</v>
      </c>
      <c r="P28" s="14" t="s">
        <v>13</v>
      </c>
    </row>
    <row r="29" spans="1:16" x14ac:dyDescent="0.25">
      <c r="A29" s="11"/>
      <c r="B29" s="9" t="s">
        <v>6</v>
      </c>
      <c r="C29" s="14" t="s">
        <v>13</v>
      </c>
      <c r="D29" s="14" t="s">
        <v>13</v>
      </c>
      <c r="E29" s="14" t="s">
        <v>13</v>
      </c>
      <c r="F29" s="14" t="s">
        <v>13</v>
      </c>
      <c r="G29" s="14" t="s">
        <v>13</v>
      </c>
      <c r="H29" s="14" t="s">
        <v>13</v>
      </c>
      <c r="I29" s="14" t="s">
        <v>13</v>
      </c>
      <c r="J29" s="14" t="s">
        <v>13</v>
      </c>
      <c r="K29" s="14" t="s">
        <v>13</v>
      </c>
      <c r="L29" s="14" t="s">
        <v>13</v>
      </c>
      <c r="M29" s="14" t="s">
        <v>13</v>
      </c>
      <c r="N29" s="14" t="s">
        <v>13</v>
      </c>
      <c r="O29" s="14" t="s">
        <v>13</v>
      </c>
      <c r="P29" s="14" t="s">
        <v>13</v>
      </c>
    </row>
    <row r="30" spans="1:16" x14ac:dyDescent="0.25">
      <c r="A30" s="12"/>
      <c r="B30" s="9" t="s">
        <v>7</v>
      </c>
      <c r="C30" s="14" t="s">
        <v>13</v>
      </c>
      <c r="D30" s="14" t="s">
        <v>13</v>
      </c>
      <c r="E30" s="14" t="s">
        <v>13</v>
      </c>
      <c r="F30" s="14" t="s">
        <v>13</v>
      </c>
      <c r="G30" s="14" t="s">
        <v>13</v>
      </c>
      <c r="H30" s="14" t="s">
        <v>13</v>
      </c>
      <c r="I30" s="14" t="s">
        <v>13</v>
      </c>
      <c r="J30" s="14" t="s">
        <v>13</v>
      </c>
      <c r="K30" s="14" t="s">
        <v>13</v>
      </c>
      <c r="L30" s="14" t="s">
        <v>13</v>
      </c>
      <c r="M30" s="14" t="s">
        <v>13</v>
      </c>
      <c r="N30" s="14" t="s">
        <v>13</v>
      </c>
      <c r="O30" s="14" t="s">
        <v>13</v>
      </c>
      <c r="P30" s="14" t="s">
        <v>13</v>
      </c>
    </row>
    <row r="31" spans="1:16" x14ac:dyDescent="0.25">
      <c r="A31" s="8" t="s">
        <v>19</v>
      </c>
      <c r="B31" s="9" t="s">
        <v>5</v>
      </c>
      <c r="C31" s="14" t="s">
        <v>13</v>
      </c>
      <c r="D31" s="14" t="s">
        <v>13</v>
      </c>
      <c r="E31" s="14" t="s">
        <v>13</v>
      </c>
      <c r="F31" s="14" t="s">
        <v>13</v>
      </c>
      <c r="G31" s="14" t="s">
        <v>13</v>
      </c>
      <c r="H31" s="14" t="s">
        <v>13</v>
      </c>
      <c r="I31" s="14" t="s">
        <v>13</v>
      </c>
      <c r="J31" s="14" t="s">
        <v>13</v>
      </c>
      <c r="K31" s="14" t="s">
        <v>13</v>
      </c>
      <c r="L31" s="14" t="s">
        <v>13</v>
      </c>
      <c r="M31" s="14" t="s">
        <v>13</v>
      </c>
      <c r="N31" s="14" t="s">
        <v>13</v>
      </c>
      <c r="O31" s="14" t="s">
        <v>13</v>
      </c>
      <c r="P31" s="14" t="s">
        <v>13</v>
      </c>
    </row>
    <row r="32" spans="1:16" x14ac:dyDescent="0.25">
      <c r="A32" s="11"/>
      <c r="B32" s="9" t="s">
        <v>6</v>
      </c>
      <c r="C32" s="14" t="s">
        <v>13</v>
      </c>
      <c r="D32" s="14" t="s">
        <v>13</v>
      </c>
      <c r="E32" s="14" t="s">
        <v>13</v>
      </c>
      <c r="F32" s="14" t="s">
        <v>13</v>
      </c>
      <c r="G32" s="14" t="s">
        <v>13</v>
      </c>
      <c r="H32" s="14" t="s">
        <v>13</v>
      </c>
      <c r="I32" s="14" t="s">
        <v>13</v>
      </c>
      <c r="J32" s="14" t="s">
        <v>13</v>
      </c>
      <c r="K32" s="14" t="s">
        <v>13</v>
      </c>
      <c r="L32" s="14" t="s">
        <v>13</v>
      </c>
      <c r="M32" s="14" t="s">
        <v>13</v>
      </c>
      <c r="N32" s="14" t="s">
        <v>13</v>
      </c>
      <c r="O32" s="14" t="s">
        <v>13</v>
      </c>
      <c r="P32" s="14" t="s">
        <v>13</v>
      </c>
    </row>
    <row r="33" spans="1:16" x14ac:dyDescent="0.25">
      <c r="A33" s="12"/>
      <c r="B33" s="9" t="s">
        <v>7</v>
      </c>
      <c r="C33" s="14" t="s">
        <v>13</v>
      </c>
      <c r="D33" s="14" t="s">
        <v>13</v>
      </c>
      <c r="E33" s="14" t="s">
        <v>13</v>
      </c>
      <c r="F33" s="14" t="s">
        <v>13</v>
      </c>
      <c r="G33" s="14" t="s">
        <v>13</v>
      </c>
      <c r="H33" s="14" t="s">
        <v>13</v>
      </c>
      <c r="I33" s="14" t="s">
        <v>13</v>
      </c>
      <c r="J33" s="14" t="s">
        <v>13</v>
      </c>
      <c r="K33" s="14" t="s">
        <v>13</v>
      </c>
      <c r="L33" s="14" t="s">
        <v>13</v>
      </c>
      <c r="M33" s="14" t="s">
        <v>13</v>
      </c>
      <c r="N33" s="14" t="s">
        <v>13</v>
      </c>
      <c r="O33" s="14" t="s">
        <v>13</v>
      </c>
      <c r="P33" s="14" t="s">
        <v>13</v>
      </c>
    </row>
    <row r="34" spans="1:16" x14ac:dyDescent="0.25">
      <c r="A34" s="8" t="s">
        <v>20</v>
      </c>
      <c r="B34" s="9" t="s">
        <v>5</v>
      </c>
      <c r="C34" s="10">
        <v>23876</v>
      </c>
      <c r="D34" s="10">
        <v>21157</v>
      </c>
      <c r="E34" s="10">
        <v>23013</v>
      </c>
      <c r="F34" s="10">
        <v>20418</v>
      </c>
      <c r="G34" s="10">
        <v>19094</v>
      </c>
      <c r="H34" s="10">
        <v>21052</v>
      </c>
      <c r="I34" s="10">
        <v>20278</v>
      </c>
      <c r="J34" s="10">
        <v>19723</v>
      </c>
      <c r="K34" s="10">
        <v>19255</v>
      </c>
      <c r="L34" s="10">
        <v>18655</v>
      </c>
      <c r="M34" s="10">
        <v>16015</v>
      </c>
      <c r="N34" s="10">
        <v>16800</v>
      </c>
      <c r="O34" s="10">
        <v>17278</v>
      </c>
      <c r="P34" s="10">
        <v>20033</v>
      </c>
    </row>
    <row r="35" spans="1:16" x14ac:dyDescent="0.25">
      <c r="A35" s="11"/>
      <c r="B35" s="9" t="s">
        <v>6</v>
      </c>
      <c r="C35" s="10">
        <v>313294</v>
      </c>
      <c r="D35" s="10">
        <v>322858</v>
      </c>
      <c r="E35" s="10">
        <v>325704</v>
      </c>
      <c r="F35" s="10">
        <v>321234</v>
      </c>
      <c r="G35" s="10">
        <v>325956</v>
      </c>
      <c r="H35" s="10">
        <v>316010</v>
      </c>
      <c r="I35" s="10">
        <v>318856</v>
      </c>
      <c r="J35" s="10">
        <v>305600</v>
      </c>
      <c r="K35" s="10">
        <v>307380</v>
      </c>
      <c r="L35" s="10">
        <v>287380</v>
      </c>
      <c r="M35" s="10">
        <v>278133</v>
      </c>
      <c r="N35" s="10">
        <v>272000</v>
      </c>
      <c r="O35" s="10">
        <v>379870</v>
      </c>
      <c r="P35" s="10">
        <v>382840</v>
      </c>
    </row>
    <row r="36" spans="1:16" x14ac:dyDescent="0.25">
      <c r="A36" s="12"/>
      <c r="B36" s="9" t="s">
        <v>7</v>
      </c>
      <c r="C36" s="10">
        <f t="shared" ref="C36:P36" si="6">(C34*1000*1000)/C35</f>
        <v>76209.566732845182</v>
      </c>
      <c r="D36" s="10">
        <f t="shared" si="6"/>
        <v>65530.356999052216</v>
      </c>
      <c r="E36" s="10">
        <f t="shared" si="6"/>
        <v>70656.178616166828</v>
      </c>
      <c r="F36" s="10">
        <f t="shared" si="6"/>
        <v>63561.14234483274</v>
      </c>
      <c r="G36" s="10">
        <f t="shared" si="6"/>
        <v>58578.45844224374</v>
      </c>
      <c r="H36" s="10">
        <f t="shared" si="6"/>
        <v>66618.144995411538</v>
      </c>
      <c r="I36" s="10">
        <f t="shared" si="6"/>
        <v>63596.106079233257</v>
      </c>
      <c r="J36" s="10">
        <f t="shared" si="6"/>
        <v>64538.61256544503</v>
      </c>
      <c r="K36" s="10">
        <f t="shared" si="6"/>
        <v>62642.331966946447</v>
      </c>
      <c r="L36" s="10">
        <f t="shared" si="6"/>
        <v>64914.051082190825</v>
      </c>
      <c r="M36" s="10">
        <f t="shared" si="6"/>
        <v>57580.366227668055</v>
      </c>
      <c r="N36" s="10">
        <f t="shared" si="6"/>
        <v>61764.705882352944</v>
      </c>
      <c r="O36" s="10">
        <f t="shared" si="6"/>
        <v>45483.981362044913</v>
      </c>
      <c r="P36" s="10">
        <f t="shared" si="6"/>
        <v>52327.3430153589</v>
      </c>
    </row>
    <row r="37" spans="1:16" x14ac:dyDescent="0.25">
      <c r="A37" s="8" t="s">
        <v>21</v>
      </c>
      <c r="B37" s="9" t="s">
        <v>5</v>
      </c>
      <c r="C37" s="10">
        <v>3884.6</v>
      </c>
      <c r="D37" s="10">
        <v>4000</v>
      </c>
      <c r="E37" s="10">
        <v>4600</v>
      </c>
      <c r="F37" s="10">
        <v>4600</v>
      </c>
      <c r="G37" s="10">
        <v>4800</v>
      </c>
      <c r="H37" s="10">
        <v>5200</v>
      </c>
      <c r="I37" s="10">
        <v>5000</v>
      </c>
      <c r="J37" s="10">
        <v>5000</v>
      </c>
      <c r="K37" s="10">
        <v>5000</v>
      </c>
      <c r="L37" s="10">
        <v>5000</v>
      </c>
      <c r="M37" s="10">
        <v>5000</v>
      </c>
      <c r="N37" s="10">
        <v>5000</v>
      </c>
      <c r="O37" s="10">
        <v>5400</v>
      </c>
      <c r="P37" s="10">
        <v>5450</v>
      </c>
    </row>
    <row r="38" spans="1:16" x14ac:dyDescent="0.25">
      <c r="A38" s="11"/>
      <c r="B38" s="9" t="s">
        <v>6</v>
      </c>
      <c r="C38" s="10">
        <v>36500</v>
      </c>
      <c r="D38" s="10">
        <v>41000</v>
      </c>
      <c r="E38" s="10">
        <v>46500</v>
      </c>
      <c r="F38" s="10">
        <v>48307</v>
      </c>
      <c r="G38" s="10">
        <v>49000</v>
      </c>
      <c r="H38" s="10">
        <v>51000</v>
      </c>
      <c r="I38" s="10">
        <v>52220</v>
      </c>
      <c r="J38" s="10">
        <v>53000</v>
      </c>
      <c r="K38" s="10">
        <v>52000</v>
      </c>
      <c r="L38" s="10">
        <v>52000</v>
      </c>
      <c r="M38" s="10">
        <v>52000</v>
      </c>
      <c r="N38" s="10">
        <v>52000</v>
      </c>
      <c r="O38" s="10">
        <v>56000</v>
      </c>
      <c r="P38" s="10">
        <v>56000</v>
      </c>
    </row>
    <row r="39" spans="1:16" x14ac:dyDescent="0.25">
      <c r="A39" s="12"/>
      <c r="B39" s="9" t="s">
        <v>7</v>
      </c>
      <c r="C39" s="10">
        <f t="shared" ref="C39:P39" si="7">(C37*1000*1000)/C38</f>
        <v>106427.39726027397</v>
      </c>
      <c r="D39" s="10">
        <f t="shared" si="7"/>
        <v>97560.975609756104</v>
      </c>
      <c r="E39" s="10">
        <f t="shared" si="7"/>
        <v>98924.731182795702</v>
      </c>
      <c r="F39" s="10">
        <f t="shared" si="7"/>
        <v>95224.294615687162</v>
      </c>
      <c r="G39" s="10">
        <f t="shared" si="7"/>
        <v>97959.183673469393</v>
      </c>
      <c r="H39" s="10">
        <f t="shared" si="7"/>
        <v>101960.7843137255</v>
      </c>
      <c r="I39" s="10">
        <f t="shared" si="7"/>
        <v>95748.755266181543</v>
      </c>
      <c r="J39" s="10">
        <f t="shared" si="7"/>
        <v>94339.622641509428</v>
      </c>
      <c r="K39" s="10">
        <f t="shared" si="7"/>
        <v>96153.846153846156</v>
      </c>
      <c r="L39" s="10">
        <f t="shared" si="7"/>
        <v>96153.846153846156</v>
      </c>
      <c r="M39" s="10">
        <f t="shared" si="7"/>
        <v>96153.846153846156</v>
      </c>
      <c r="N39" s="10">
        <f t="shared" si="7"/>
        <v>96153.846153846156</v>
      </c>
      <c r="O39" s="10">
        <f t="shared" si="7"/>
        <v>96428.571428571435</v>
      </c>
      <c r="P39" s="10">
        <f t="shared" si="7"/>
        <v>97321.428571428565</v>
      </c>
    </row>
    <row r="40" spans="1:16" x14ac:dyDescent="0.25">
      <c r="A40" s="15" t="s">
        <v>22</v>
      </c>
      <c r="B40" s="9" t="s">
        <v>5</v>
      </c>
      <c r="C40" s="10" t="s">
        <v>10</v>
      </c>
      <c r="D40" s="10" t="s">
        <v>10</v>
      </c>
      <c r="E40" s="10" t="s">
        <v>10</v>
      </c>
      <c r="F40" s="10">
        <v>1813</v>
      </c>
      <c r="G40" s="10">
        <v>2342</v>
      </c>
      <c r="H40" s="10">
        <v>2346</v>
      </c>
      <c r="I40" s="10">
        <v>2501</v>
      </c>
      <c r="J40" s="10">
        <v>2750</v>
      </c>
      <c r="K40" s="10">
        <v>2766</v>
      </c>
      <c r="L40" s="10">
        <v>2749</v>
      </c>
      <c r="M40" s="10">
        <v>2570</v>
      </c>
      <c r="N40" s="10">
        <v>3019</v>
      </c>
      <c r="O40" s="10">
        <v>2717</v>
      </c>
      <c r="P40" s="10">
        <v>3000</v>
      </c>
    </row>
    <row r="41" spans="1:16" x14ac:dyDescent="0.25">
      <c r="A41" s="16"/>
      <c r="B41" s="9" t="s">
        <v>6</v>
      </c>
      <c r="C41" s="10" t="s">
        <v>10</v>
      </c>
      <c r="D41" s="10" t="s">
        <v>10</v>
      </c>
      <c r="E41" s="10" t="s">
        <v>10</v>
      </c>
      <c r="F41" s="10">
        <v>18000</v>
      </c>
      <c r="G41" s="10">
        <v>18000</v>
      </c>
      <c r="H41" s="10">
        <v>20000</v>
      </c>
      <c r="I41" s="10">
        <v>21000</v>
      </c>
      <c r="J41" s="10">
        <v>23000</v>
      </c>
      <c r="K41" s="10">
        <v>23000</v>
      </c>
      <c r="L41" s="10">
        <v>23000</v>
      </c>
      <c r="M41" s="10">
        <v>23000</v>
      </c>
      <c r="N41" s="10">
        <v>25000</v>
      </c>
      <c r="O41" s="10">
        <v>25436</v>
      </c>
      <c r="P41" s="10">
        <v>30000</v>
      </c>
    </row>
    <row r="42" spans="1:16" x14ac:dyDescent="0.25">
      <c r="A42" s="17"/>
      <c r="B42" s="9" t="s">
        <v>7</v>
      </c>
      <c r="C42" s="10" t="s">
        <v>10</v>
      </c>
      <c r="D42" s="10" t="s">
        <v>10</v>
      </c>
      <c r="E42" s="10" t="s">
        <v>10</v>
      </c>
      <c r="F42" s="10">
        <f t="shared" ref="F42:P42" si="8">(F40*1000*1000)/F41</f>
        <v>100722.22222222222</v>
      </c>
      <c r="G42" s="10">
        <f t="shared" si="8"/>
        <v>130111.11111111111</v>
      </c>
      <c r="H42" s="10">
        <f t="shared" si="8"/>
        <v>117300</v>
      </c>
      <c r="I42" s="10">
        <f t="shared" si="8"/>
        <v>119095.23809523809</v>
      </c>
      <c r="J42" s="10">
        <f t="shared" si="8"/>
        <v>119565.21739130435</v>
      </c>
      <c r="K42" s="10">
        <f t="shared" si="8"/>
        <v>120260.86956521739</v>
      </c>
      <c r="L42" s="10">
        <f t="shared" si="8"/>
        <v>119521.73913043478</v>
      </c>
      <c r="M42" s="10">
        <f t="shared" si="8"/>
        <v>111739.13043478261</v>
      </c>
      <c r="N42" s="10">
        <f t="shared" si="8"/>
        <v>120760</v>
      </c>
      <c r="O42" s="10">
        <f t="shared" si="8"/>
        <v>106817.109608429</v>
      </c>
      <c r="P42" s="10">
        <f t="shared" si="8"/>
        <v>100000</v>
      </c>
    </row>
    <row r="43" spans="1:16" x14ac:dyDescent="0.25">
      <c r="A43" s="8" t="s">
        <v>23</v>
      </c>
      <c r="B43" s="9" t="s">
        <v>5</v>
      </c>
      <c r="C43" s="10">
        <v>1600</v>
      </c>
      <c r="D43" s="10">
        <v>2000</v>
      </c>
      <c r="E43" s="10">
        <v>2300</v>
      </c>
      <c r="F43" s="10">
        <v>2300</v>
      </c>
      <c r="G43" s="10">
        <v>2500</v>
      </c>
      <c r="H43" s="10">
        <v>2500</v>
      </c>
      <c r="I43" s="10">
        <v>2500</v>
      </c>
      <c r="J43" s="10">
        <v>2500</v>
      </c>
      <c r="K43" s="10">
        <v>2050</v>
      </c>
      <c r="L43" s="10">
        <v>3200</v>
      </c>
      <c r="M43" s="10">
        <v>4050</v>
      </c>
      <c r="N43" s="10">
        <v>3500</v>
      </c>
      <c r="O43" s="10">
        <v>3900</v>
      </c>
      <c r="P43" s="10">
        <v>4000</v>
      </c>
    </row>
    <row r="44" spans="1:16" x14ac:dyDescent="0.25">
      <c r="A44" s="11"/>
      <c r="B44" s="9" t="s">
        <v>6</v>
      </c>
      <c r="C44" s="10">
        <v>15000</v>
      </c>
      <c r="D44" s="10">
        <v>19000</v>
      </c>
      <c r="E44" s="10">
        <v>22000</v>
      </c>
      <c r="F44" s="10">
        <v>22000</v>
      </c>
      <c r="G44" s="10">
        <v>24000</v>
      </c>
      <c r="H44" s="10">
        <v>24000</v>
      </c>
      <c r="I44" s="10">
        <v>24000</v>
      </c>
      <c r="J44" s="10">
        <v>24000</v>
      </c>
      <c r="K44" s="10">
        <v>19500</v>
      </c>
      <c r="L44" s="10">
        <v>30500</v>
      </c>
      <c r="M44" s="10">
        <v>38500</v>
      </c>
      <c r="N44" s="10">
        <v>33000</v>
      </c>
      <c r="O44" s="10">
        <v>39000</v>
      </c>
      <c r="P44" s="10">
        <v>39000</v>
      </c>
    </row>
    <row r="45" spans="1:16" x14ac:dyDescent="0.25">
      <c r="A45" s="12"/>
      <c r="B45" s="9" t="s">
        <v>7</v>
      </c>
      <c r="C45" s="10">
        <f t="shared" ref="C45:P45" si="9">(C43*1000*1000)/C44</f>
        <v>106666.66666666667</v>
      </c>
      <c r="D45" s="10">
        <f t="shared" si="9"/>
        <v>105263.15789473684</v>
      </c>
      <c r="E45" s="10">
        <f t="shared" si="9"/>
        <v>104545.45454545454</v>
      </c>
      <c r="F45" s="10">
        <f t="shared" si="9"/>
        <v>104545.45454545454</v>
      </c>
      <c r="G45" s="10">
        <f t="shared" si="9"/>
        <v>104166.66666666667</v>
      </c>
      <c r="H45" s="10">
        <f t="shared" si="9"/>
        <v>104166.66666666667</v>
      </c>
      <c r="I45" s="10">
        <f t="shared" si="9"/>
        <v>104166.66666666667</v>
      </c>
      <c r="J45" s="10">
        <f t="shared" si="9"/>
        <v>104166.66666666667</v>
      </c>
      <c r="K45" s="10">
        <f t="shared" si="9"/>
        <v>105128.20512820513</v>
      </c>
      <c r="L45" s="10">
        <f t="shared" si="9"/>
        <v>104918.03278688525</v>
      </c>
      <c r="M45" s="10">
        <f t="shared" si="9"/>
        <v>105194.8051948052</v>
      </c>
      <c r="N45" s="10">
        <f t="shared" si="9"/>
        <v>106060.60606060606</v>
      </c>
      <c r="O45" s="10">
        <f t="shared" si="9"/>
        <v>100000</v>
      </c>
      <c r="P45" s="10">
        <f t="shared" si="9"/>
        <v>102564.10256410256</v>
      </c>
    </row>
    <row r="46" spans="1:16" x14ac:dyDescent="0.25">
      <c r="A46" s="8" t="s">
        <v>24</v>
      </c>
      <c r="B46" s="9" t="s">
        <v>5</v>
      </c>
      <c r="C46" s="10">
        <v>4227.5</v>
      </c>
      <c r="D46" s="10">
        <v>4100</v>
      </c>
      <c r="E46" s="10">
        <v>4200</v>
      </c>
      <c r="F46" s="10">
        <v>4533</v>
      </c>
      <c r="G46" s="10">
        <v>4121</v>
      </c>
      <c r="H46" s="10">
        <v>3290</v>
      </c>
      <c r="I46" s="10">
        <v>3100</v>
      </c>
      <c r="J46" s="10">
        <v>3000</v>
      </c>
      <c r="K46" s="10">
        <v>3100</v>
      </c>
      <c r="L46" s="10">
        <v>3100</v>
      </c>
      <c r="M46" s="10">
        <v>3100</v>
      </c>
      <c r="N46" s="10">
        <v>3100</v>
      </c>
      <c r="O46" s="10">
        <v>3700</v>
      </c>
      <c r="P46" s="10">
        <v>4000</v>
      </c>
    </row>
    <row r="47" spans="1:16" x14ac:dyDescent="0.25">
      <c r="A47" s="11"/>
      <c r="B47" s="9" t="s">
        <v>6</v>
      </c>
      <c r="C47" s="10">
        <v>43000</v>
      </c>
      <c r="D47" s="10">
        <v>42000</v>
      </c>
      <c r="E47" s="10">
        <v>40000</v>
      </c>
      <c r="F47" s="10">
        <v>45000</v>
      </c>
      <c r="G47" s="10">
        <v>44000</v>
      </c>
      <c r="H47" s="10">
        <v>43000</v>
      </c>
      <c r="I47" s="10">
        <v>40000</v>
      </c>
      <c r="J47" s="10">
        <v>36000</v>
      </c>
      <c r="K47" s="10">
        <v>39000</v>
      </c>
      <c r="L47" s="10">
        <v>39000</v>
      </c>
      <c r="M47" s="10">
        <v>39000</v>
      </c>
      <c r="N47" s="10">
        <v>39000</v>
      </c>
      <c r="O47" s="10">
        <v>45000</v>
      </c>
      <c r="P47" s="10">
        <v>50000</v>
      </c>
    </row>
    <row r="48" spans="1:16" x14ac:dyDescent="0.25">
      <c r="A48" s="12"/>
      <c r="B48" s="9" t="s">
        <v>7</v>
      </c>
      <c r="C48" s="10">
        <f t="shared" ref="C48:P48" si="10">(C46*1000*1000)/C47</f>
        <v>98313.953488372092</v>
      </c>
      <c r="D48" s="10">
        <f t="shared" si="10"/>
        <v>97619.047619047618</v>
      </c>
      <c r="E48" s="10">
        <f t="shared" si="10"/>
        <v>105000</v>
      </c>
      <c r="F48" s="10">
        <f t="shared" si="10"/>
        <v>100733.33333333333</v>
      </c>
      <c r="G48" s="10">
        <f t="shared" si="10"/>
        <v>93659.090909090912</v>
      </c>
      <c r="H48" s="10">
        <f t="shared" si="10"/>
        <v>76511.627906976748</v>
      </c>
      <c r="I48" s="10">
        <f t="shared" si="10"/>
        <v>77500</v>
      </c>
      <c r="J48" s="10">
        <f t="shared" si="10"/>
        <v>83333.333333333328</v>
      </c>
      <c r="K48" s="10">
        <f t="shared" si="10"/>
        <v>79487.179487179485</v>
      </c>
      <c r="L48" s="10">
        <f t="shared" si="10"/>
        <v>79487.179487179485</v>
      </c>
      <c r="M48" s="10">
        <f t="shared" si="10"/>
        <v>79487.179487179485</v>
      </c>
      <c r="N48" s="10">
        <f t="shared" si="10"/>
        <v>79487.179487179485</v>
      </c>
      <c r="O48" s="10">
        <f t="shared" si="10"/>
        <v>82222.222222222219</v>
      </c>
      <c r="P48" s="10">
        <f t="shared" si="10"/>
        <v>80000</v>
      </c>
    </row>
    <row r="49" spans="1:16" x14ac:dyDescent="0.25">
      <c r="A49" s="8" t="s">
        <v>25</v>
      </c>
      <c r="B49" s="9" t="s">
        <v>5</v>
      </c>
      <c r="C49" s="10">
        <f t="shared" ref="C49:E50" si="11">C46+C43+C37+C34+C25+C22+C19+C16+C10+C4</f>
        <v>45402.505999999994</v>
      </c>
      <c r="D49" s="10">
        <f t="shared" si="11"/>
        <v>44053.373</v>
      </c>
      <c r="E49" s="10">
        <f t="shared" si="11"/>
        <v>47360.245000000003</v>
      </c>
      <c r="F49" s="10">
        <f t="shared" ref="F49:M50" si="12">F46+F43+F40+F37+F34+F25+F22+F19+F16+F10+F4</f>
        <v>47079.532999999996</v>
      </c>
      <c r="G49" s="10">
        <f t="shared" si="12"/>
        <v>46230.182000000008</v>
      </c>
      <c r="H49" s="10">
        <f t="shared" si="12"/>
        <v>48332.576999999997</v>
      </c>
      <c r="I49" s="10">
        <f t="shared" si="12"/>
        <v>47273.691000000006</v>
      </c>
      <c r="J49" s="10">
        <f t="shared" si="12"/>
        <v>46563.911</v>
      </c>
      <c r="K49" s="10">
        <f t="shared" si="12"/>
        <v>46468.581999999995</v>
      </c>
      <c r="L49" s="10">
        <f t="shared" si="12"/>
        <v>47405.375</v>
      </c>
      <c r="M49" s="10">
        <f t="shared" si="12"/>
        <v>45951</v>
      </c>
      <c r="N49" s="10">
        <f t="shared" ref="N49:P50" si="13">N46+N43+N40+N37+N34+N25+N19+N16+N10+N4</f>
        <v>42825.334000000003</v>
      </c>
      <c r="O49" s="10">
        <f t="shared" si="13"/>
        <v>44958.904000000002</v>
      </c>
      <c r="P49" s="10">
        <f t="shared" si="13"/>
        <v>48638</v>
      </c>
    </row>
    <row r="50" spans="1:16" x14ac:dyDescent="0.25">
      <c r="A50" s="11"/>
      <c r="B50" s="9" t="s">
        <v>6</v>
      </c>
      <c r="C50" s="10">
        <f t="shared" si="11"/>
        <v>640575</v>
      </c>
      <c r="D50" s="10">
        <f t="shared" si="11"/>
        <v>674335</v>
      </c>
      <c r="E50" s="10">
        <f t="shared" si="11"/>
        <v>771206</v>
      </c>
      <c r="F50" s="10">
        <f t="shared" si="12"/>
        <v>824159</v>
      </c>
      <c r="G50" s="10">
        <f t="shared" si="12"/>
        <v>818944</v>
      </c>
      <c r="H50" s="10">
        <f t="shared" si="12"/>
        <v>853461</v>
      </c>
      <c r="I50" s="10">
        <f t="shared" si="12"/>
        <v>839308</v>
      </c>
      <c r="J50" s="10">
        <f t="shared" si="12"/>
        <v>824859</v>
      </c>
      <c r="K50" s="10">
        <f t="shared" si="12"/>
        <v>838391</v>
      </c>
      <c r="L50" s="10">
        <f t="shared" si="12"/>
        <v>828383</v>
      </c>
      <c r="M50" s="10">
        <f t="shared" si="12"/>
        <v>882342</v>
      </c>
      <c r="N50" s="10">
        <f t="shared" si="13"/>
        <v>640702</v>
      </c>
      <c r="O50" s="10">
        <f t="shared" si="13"/>
        <v>781723</v>
      </c>
      <c r="P50" s="10">
        <f t="shared" si="13"/>
        <v>793840</v>
      </c>
    </row>
    <row r="51" spans="1:16" x14ac:dyDescent="0.25">
      <c r="A51" s="12"/>
      <c r="B51" s="9" t="s">
        <v>7</v>
      </c>
      <c r="C51" s="10">
        <f>(C49*1000*1000)/C50</f>
        <v>70877.736408695302</v>
      </c>
      <c r="D51" s="10">
        <f t="shared" ref="D51:P51" si="14">(D49*1000*1000)/D50</f>
        <v>65328.617082014134</v>
      </c>
      <c r="E51" s="10">
        <f t="shared" si="14"/>
        <v>61410.628288680324</v>
      </c>
      <c r="F51" s="10">
        <f t="shared" si="14"/>
        <v>57124.332804713646</v>
      </c>
      <c r="G51" s="10">
        <f t="shared" si="14"/>
        <v>56450.968564395131</v>
      </c>
      <c r="H51" s="10">
        <f t="shared" si="14"/>
        <v>56631.266103547787</v>
      </c>
      <c r="I51" s="10">
        <f t="shared" si="14"/>
        <v>56324.604316889636</v>
      </c>
      <c r="J51" s="10">
        <f t="shared" si="14"/>
        <v>56450.752189162027</v>
      </c>
      <c r="K51" s="10">
        <f t="shared" si="14"/>
        <v>55425.907482308365</v>
      </c>
      <c r="L51" s="10">
        <f t="shared" si="14"/>
        <v>57226.397692854633</v>
      </c>
      <c r="M51" s="10">
        <f t="shared" si="14"/>
        <v>52078.44577272758</v>
      </c>
      <c r="N51" s="10">
        <f t="shared" si="14"/>
        <v>66841.267859316809</v>
      </c>
      <c r="O51" s="10">
        <f t="shared" si="14"/>
        <v>57512.57670555939</v>
      </c>
      <c r="P51" s="10">
        <f t="shared" si="14"/>
        <v>61269.273405220192</v>
      </c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</row>
    <row r="53" spans="1:16" x14ac:dyDescent="0.25">
      <c r="E53" s="19"/>
      <c r="F53" s="19"/>
      <c r="G53" s="19"/>
      <c r="H53" s="19"/>
      <c r="I53" s="19"/>
      <c r="J53" s="19"/>
      <c r="K53" s="19"/>
      <c r="L53" s="19"/>
      <c r="M53" s="19"/>
      <c r="P53" s="2"/>
    </row>
    <row r="54" spans="1:16" x14ac:dyDescent="0.25">
      <c r="A54" s="20" t="s">
        <v>26</v>
      </c>
      <c r="B54" s="21"/>
      <c r="C54" s="22" t="s">
        <v>27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P54" s="2"/>
    </row>
    <row r="55" spans="1:16" x14ac:dyDescent="0.25">
      <c r="A55" s="23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P55" s="2"/>
    </row>
    <row r="56" spans="1:16" x14ac:dyDescent="0.25">
      <c r="A56" s="23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P56" s="2"/>
    </row>
    <row r="57" spans="1:16" x14ac:dyDescent="0.25">
      <c r="A57" s="23"/>
      <c r="B57" s="24"/>
      <c r="C57" s="25"/>
      <c r="D57" s="25"/>
      <c r="E57" s="25"/>
      <c r="F57" s="25"/>
      <c r="G57" s="25"/>
      <c r="H57" s="25"/>
      <c r="I57" s="19"/>
      <c r="J57" s="19"/>
      <c r="K57" s="19"/>
      <c r="L57" s="19"/>
      <c r="M57" s="19"/>
      <c r="P57" s="2"/>
    </row>
    <row r="58" spans="1:16" x14ac:dyDescent="0.25">
      <c r="A58" s="2"/>
      <c r="B58" s="26"/>
      <c r="C58" s="27" t="s">
        <v>28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P58" s="2"/>
    </row>
    <row r="59" spans="1:16" x14ac:dyDescent="0.25">
      <c r="A59" s="2"/>
      <c r="B59" s="26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P59" s="2"/>
    </row>
    <row r="60" spans="1:16" x14ac:dyDescent="0.25">
      <c r="A60" s="23"/>
      <c r="B60" s="24"/>
      <c r="D60" s="2"/>
      <c r="E60" s="25"/>
      <c r="F60" s="25"/>
      <c r="G60" s="25"/>
      <c r="H60" s="25"/>
      <c r="I60" s="19"/>
      <c r="J60" s="19"/>
      <c r="K60" s="19"/>
      <c r="L60" s="19"/>
      <c r="M60" s="19"/>
      <c r="P60" s="2"/>
    </row>
    <row r="61" spans="1:16" x14ac:dyDescent="0.25">
      <c r="A61" s="2"/>
      <c r="B61" s="28"/>
      <c r="C61" s="29" t="s">
        <v>29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P61" s="2"/>
    </row>
    <row r="62" spans="1:16" x14ac:dyDescent="0.25">
      <c r="A62" s="2"/>
      <c r="B62" s="2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P90" s="2"/>
    </row>
  </sheetData>
  <mergeCells count="19">
    <mergeCell ref="C61:M62"/>
    <mergeCell ref="A40:A42"/>
    <mergeCell ref="A43:A45"/>
    <mergeCell ref="A46:A48"/>
    <mergeCell ref="A49:A51"/>
    <mergeCell ref="C54:M56"/>
    <mergeCell ref="C58:M59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2015-03-05T14:13:19Z</dcterms:created>
  <dcterms:modified xsi:type="dcterms:W3CDTF">2015-03-05T14:13:20Z</dcterms:modified>
</cp:coreProperties>
</file>