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39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1" i="1" l="1"/>
  <c r="L51" i="1"/>
  <c r="K51" i="1"/>
  <c r="E51" i="1"/>
  <c r="D51" i="1"/>
  <c r="C51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P49" i="1"/>
  <c r="P51" i="1" s="1"/>
  <c r="O49" i="1"/>
  <c r="O51" i="1" s="1"/>
  <c r="N49" i="1"/>
  <c r="N51" i="1" s="1"/>
  <c r="M49" i="1"/>
  <c r="L49" i="1"/>
  <c r="K49" i="1"/>
  <c r="J49" i="1"/>
  <c r="J51" i="1" s="1"/>
  <c r="I49" i="1"/>
  <c r="I51" i="1" s="1"/>
  <c r="H49" i="1"/>
  <c r="H51" i="1" s="1"/>
  <c r="G49" i="1"/>
  <c r="G51" i="1" s="1"/>
  <c r="F49" i="1"/>
  <c r="F51" i="1" s="1"/>
  <c r="E49" i="1"/>
  <c r="D49" i="1"/>
  <c r="C49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<sst xmlns="http://schemas.openxmlformats.org/spreadsheetml/2006/main" count="368" uniqueCount="30">
  <si>
    <t xml:space="preserve">Table 8.3.1.39 Soyabean Production in SADC (Production, Area, and Yield), 2000 - 2013 </t>
  </si>
  <si>
    <t>Country</t>
  </si>
  <si>
    <t>Unit</t>
  </si>
  <si>
    <t>Angola</t>
  </si>
  <si>
    <t>Production (000 Tonne)</t>
  </si>
  <si>
    <t>Area Planted (Ha)</t>
  </si>
  <si>
    <t>Yield (kg/ha)</t>
  </si>
  <si>
    <t xml:space="preserve"> </t>
  </si>
  <si>
    <t>Back to Content Page</t>
  </si>
  <si>
    <t>Botswana</t>
  </si>
  <si>
    <t>n.a.</t>
  </si>
  <si>
    <t>Democratic Republic of Congo</t>
  </si>
  <si>
    <t>Lesotho</t>
  </si>
  <si>
    <t>…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</si>
  <si>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</si>
  <si>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</si>
  <si>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</si>
  <si>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</si>
  <si>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</si>
  <si>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</si>
  <si>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</si>
  <si>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</si>
  <si>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</si>
  <si>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</si>
  <si>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</si>
  <si>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SADC - Total</t>
  </si>
  <si>
    <t xml:space="preserve">Source: </t>
  </si>
  <si>
    <t>Food and Agriculture Organisation (FAO):  FAOSTAT 2014, http://faostat3.fao.org/faostat-gateway/go/to/download/P/PP/E ; Downloaded:  13 October 2014:  Angola, Democratic Republic of Congo, Madagascar, South Africa (2011-2012), United Republic of Tanzania  (2011, 2013), Zambia  (2011-2013), Zimbabwe  (2011-2013)</t>
  </si>
  <si>
    <t>SADC  Secretariat AIMS Database, Directorate of Food, Agriculture and Natural Resources (FANR):  Angola, (2000, 2006 - 2009), Zambia, Zimbabwe (2000 - 2007)</t>
  </si>
  <si>
    <t>National Statistics Offices of Member States: Angola (2007-2012), Botswana,  Lesotho, Malawi, Mauritius, Namibia, Seychelles, South Africa, Swaziland, United Republic of Tanzania (2012)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</si>
</sst>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\ ###\ ###\ ##0.0\ "/>
  </numFmts>
  <fonts count="12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1"/>
      <name val="Tahoma"/>
      <family val="2"/>
    </font>
    <font>
      <sz val="9"/>
      <color indexed="8"/>
      <name val="Calibri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9"/>
      <color rgb="FF66FF33"/>
      <name val="Calibri"/>
      <family val="2"/>
    </font>
    <font>
      <b/>
      <sz val="11"/>
      <color theme="1"/>
      <name val="Tahoma"/>
      <family val="2"/>
    </font>
    <font>
      <sz val="9"/>
      <color indexed="8"/>
      <name val="Tahoma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1" applyFont="1" applyBorder="1" applyAlignment="1">
      <alignment horizontal="center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1" fontId="1" fillId="3" borderId="1" xfId="1" applyNumberFormat="1" applyFont="1" applyFill="1" applyBorder="1" applyAlignment="1">
      <alignment horizontal="center" vertical="center" wrapText="1"/>
    </xf>
    <xf numFmtId="1" fontId="1" fillId="4" borderId="1" xfId="1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center"/>
    </xf>
    <xf numFmtId="0" fontId="1" fillId="2" borderId="1" xfId="0" applyFont="1" applyFill="1" applyBorder="1"/>
    <xf numFmtId="164" fontId="4" fillId="0" borderId="1" xfId="0" applyNumberFormat="1" applyFont="1" applyFill="1" applyBorder="1" applyAlignment="1">
      <alignment horizontal="right"/>
    </xf>
    <xf numFmtId="0" fontId="5" fillId="0" borderId="0" xfId="0" applyFont="1"/>
    <xf numFmtId="0" fontId="1" fillId="5" borderId="3" xfId="0" applyFont="1" applyFill="1" applyBorder="1" applyAlignment="1">
      <alignment horizontal="left" vertical="center"/>
    </xf>
    <xf numFmtId="0" fontId="1" fillId="5" borderId="4" xfId="0" applyFont="1" applyFill="1" applyBorder="1" applyAlignment="1">
      <alignment horizontal="left" vertical="center"/>
    </xf>
    <xf numFmtId="0" fontId="5" fillId="0" borderId="0" xfId="0" applyFont="1" applyFill="1"/>
    <xf numFmtId="0" fontId="7" fillId="0" borderId="0" xfId="2" applyFont="1" applyAlignment="1" applyProtection="1"/>
    <xf numFmtId="164" fontId="4" fillId="0" borderId="1" xfId="0" applyNumberFormat="1" applyFont="1" applyFill="1" applyBorder="1" applyAlignment="1">
      <alignment horizontal="right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Fill="1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Fill="1"/>
    <xf numFmtId="0" fontId="2" fillId="0" borderId="0" xfId="0" applyFont="1" applyAlignment="1">
      <alignment horizontal="left" wrapText="1"/>
    </xf>
    <xf numFmtId="0" fontId="2" fillId="0" borderId="0" xfId="0" applyFont="1" applyBorder="1"/>
    <xf numFmtId="0" fontId="2" fillId="0" borderId="0" xfId="0" applyFont="1" applyFill="1" applyBorder="1"/>
    <xf numFmtId="0" fontId="10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1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</cellXfs>
  <cellStyles count="3">
    <cellStyle name="Hyperlink" xfId="2" builtinId="8"/>
    <cellStyle name="Normal" xfId="0" builtinId="0"/>
    <cellStyle name="Normal_A8_Table" xfId="1"/>
  </cellStyles>
  <dxfs count="2"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topLeftCell="B37" zoomScale="99" zoomScaleNormal="99" workbookViewId="0">
      <selection activeCell="F26" sqref="F26"/>
    </sheetView>
  </sheetViews>
  <sheetFormatPr defaultRowHeight="15" x14ac:dyDescent="0.25"/>
  <cols>
    <col min="1" max="1" width="15.5703125" style="23" customWidth="1"/>
    <col min="2" max="2" width="27.28515625" style="23" customWidth="1"/>
    <col min="3" max="16" width="12.5703125" customWidth="1"/>
  </cols>
  <sheetData>
    <row r="1" spans="1:18" x14ac:dyDescent="0.2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4"/>
      <c r="P1" s="3"/>
    </row>
    <row r="2" spans="1:18" x14ac:dyDescent="0.25">
      <c r="A2" s="5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4"/>
      <c r="P2" s="3"/>
    </row>
    <row r="3" spans="1:18" x14ac:dyDescent="0.25">
      <c r="A3" s="6" t="s">
        <v>1</v>
      </c>
      <c r="B3" s="6" t="s">
        <v>2</v>
      </c>
      <c r="C3" s="7">
        <v>2000</v>
      </c>
      <c r="D3" s="7">
        <v>2001</v>
      </c>
      <c r="E3" s="7">
        <v>2002</v>
      </c>
      <c r="F3" s="7">
        <v>2003</v>
      </c>
      <c r="G3" s="7">
        <v>2004</v>
      </c>
      <c r="H3" s="7">
        <v>2005</v>
      </c>
      <c r="I3" s="7">
        <v>2006</v>
      </c>
      <c r="J3" s="7">
        <v>2007</v>
      </c>
      <c r="K3" s="7">
        <v>2008</v>
      </c>
      <c r="L3" s="7">
        <v>2009</v>
      </c>
      <c r="M3" s="7">
        <v>2010</v>
      </c>
      <c r="N3" s="8">
        <v>2011</v>
      </c>
      <c r="O3" s="8">
        <v>2012</v>
      </c>
      <c r="P3" s="8">
        <v>2013</v>
      </c>
    </row>
    <row r="4" spans="1:18" s="12" customFormat="1" ht="16.5" customHeight="1" x14ac:dyDescent="0.2">
      <c r="A4" s="9" t="s">
        <v>3</v>
      </c>
      <c r="B4" s="10" t="s">
        <v>4</v>
      </c>
      <c r="C4" s="11">
        <v>0.7</v>
      </c>
      <c r="D4" s="11">
        <v>0.8</v>
      </c>
      <c r="E4" s="11">
        <v>1</v>
      </c>
      <c r="F4" s="11">
        <v>1.3</v>
      </c>
      <c r="G4" s="11">
        <v>1.8</v>
      </c>
      <c r="H4" s="11">
        <v>2.2000000000000002</v>
      </c>
      <c r="I4" s="11">
        <v>3</v>
      </c>
      <c r="J4" s="11">
        <v>7.0640000000000001</v>
      </c>
      <c r="K4" s="11">
        <v>14.711</v>
      </c>
      <c r="L4" s="11">
        <v>5.9359999999999999</v>
      </c>
      <c r="M4" s="11">
        <v>6.0869999999999997</v>
      </c>
      <c r="N4" s="11">
        <v>7.7430000000000003</v>
      </c>
      <c r="O4" s="11">
        <v>5.8979999999999997</v>
      </c>
      <c r="P4" s="11">
        <v>10.326000000000001</v>
      </c>
    </row>
    <row r="5" spans="1:18" s="12" customFormat="1" ht="16.5" customHeight="1" x14ac:dyDescent="0.25">
      <c r="A5" s="13"/>
      <c r="B5" s="10" t="s">
        <v>5</v>
      </c>
      <c r="C5" s="11">
        <v>3000</v>
      </c>
      <c r="D5" s="11">
        <v>3200</v>
      </c>
      <c r="E5" s="11">
        <v>3500</v>
      </c>
      <c r="F5" s="11">
        <v>4000</v>
      </c>
      <c r="G5" s="11">
        <v>5000</v>
      </c>
      <c r="H5" s="11">
        <v>5800</v>
      </c>
      <c r="I5" s="11">
        <v>7000</v>
      </c>
      <c r="J5" s="11">
        <v>10263</v>
      </c>
      <c r="K5" s="11">
        <v>17156</v>
      </c>
      <c r="L5" s="11">
        <v>13341</v>
      </c>
      <c r="M5" s="11">
        <v>13690</v>
      </c>
      <c r="N5" s="11">
        <v>14625</v>
      </c>
      <c r="O5" s="11">
        <v>35946</v>
      </c>
      <c r="P5" s="11">
        <v>23443</v>
      </c>
      <c r="Q5"/>
    </row>
    <row r="6" spans="1:18" s="12" customFormat="1" ht="14.25" x14ac:dyDescent="0.2">
      <c r="A6" s="14"/>
      <c r="B6" s="10" t="s">
        <v>6</v>
      </c>
      <c r="C6" s="11">
        <f t="shared" ref="C6:P6" si="0">(C4*1000*1000)/C5</f>
        <v>233.33333333333334</v>
      </c>
      <c r="D6" s="11">
        <f t="shared" si="0"/>
        <v>250</v>
      </c>
      <c r="E6" s="11">
        <f t="shared" si="0"/>
        <v>285.71428571428572</v>
      </c>
      <c r="F6" s="11">
        <f t="shared" si="0"/>
        <v>325</v>
      </c>
      <c r="G6" s="11">
        <f t="shared" si="0"/>
        <v>360</v>
      </c>
      <c r="H6" s="11">
        <f t="shared" si="0"/>
        <v>379.31034482758622</v>
      </c>
      <c r="I6" s="11">
        <f t="shared" si="0"/>
        <v>428.57142857142856</v>
      </c>
      <c r="J6" s="11">
        <f t="shared" si="0"/>
        <v>688.2977686836208</v>
      </c>
      <c r="K6" s="11">
        <f t="shared" si="0"/>
        <v>857.48426206574959</v>
      </c>
      <c r="L6" s="11">
        <f t="shared" si="0"/>
        <v>444.94415710966194</v>
      </c>
      <c r="M6" s="11">
        <f t="shared" si="0"/>
        <v>444.6311176040906</v>
      </c>
      <c r="N6" s="11">
        <f t="shared" si="0"/>
        <v>529.43589743589746</v>
      </c>
      <c r="O6" s="11">
        <f t="shared" si="0"/>
        <v>164.07945251210148</v>
      </c>
      <c r="P6" s="11">
        <f t="shared" si="0"/>
        <v>440.47263575480952</v>
      </c>
      <c r="Q6" s="15" t="s">
        <v>7</v>
      </c>
      <c r="R6" s="16" t="s">
        <v>8</v>
      </c>
    </row>
    <row r="7" spans="1:18" s="12" customFormat="1" ht="14.25" x14ac:dyDescent="0.2">
      <c r="A7" s="9" t="s">
        <v>9</v>
      </c>
      <c r="B7" s="10" t="s">
        <v>4</v>
      </c>
      <c r="C7" s="17" t="s">
        <v>10</v>
      </c>
      <c r="D7" s="17" t="s">
        <v>10</v>
      </c>
      <c r="E7" s="17" t="s">
        <v>10</v>
      </c>
      <c r="F7" s="17" t="s">
        <v>10</v>
      </c>
      <c r="G7" s="17" t="s">
        <v>10</v>
      </c>
      <c r="H7" s="17" t="s">
        <v>10</v>
      </c>
      <c r="I7" s="17" t="s">
        <v>10</v>
      </c>
      <c r="J7" s="17" t="s">
        <v>10</v>
      </c>
      <c r="K7" s="17" t="s">
        <v>10</v>
      </c>
      <c r="L7" s="17" t="s">
        <v>10</v>
      </c>
      <c r="M7" s="17" t="s">
        <v>10</v>
      </c>
      <c r="N7" s="17" t="s">
        <v>10</v>
      </c>
      <c r="O7" s="17" t="s">
        <v>10</v>
      </c>
      <c r="P7" s="17" t="s">
        <v>10</v>
      </c>
    </row>
    <row r="8" spans="1:18" s="12" customFormat="1" ht="16.5" customHeight="1" x14ac:dyDescent="0.2">
      <c r="A8" s="13"/>
      <c r="B8" s="10" t="s">
        <v>5</v>
      </c>
      <c r="C8" s="17" t="s">
        <v>10</v>
      </c>
      <c r="D8" s="17" t="s">
        <v>10</v>
      </c>
      <c r="E8" s="17" t="s">
        <v>10</v>
      </c>
      <c r="F8" s="17" t="s">
        <v>10</v>
      </c>
      <c r="G8" s="17" t="s">
        <v>10</v>
      </c>
      <c r="H8" s="17" t="s">
        <v>10</v>
      </c>
      <c r="I8" s="17" t="s">
        <v>10</v>
      </c>
      <c r="J8" s="17" t="s">
        <v>10</v>
      </c>
      <c r="K8" s="17" t="s">
        <v>10</v>
      </c>
      <c r="L8" s="17" t="s">
        <v>10</v>
      </c>
      <c r="M8" s="17" t="s">
        <v>10</v>
      </c>
      <c r="N8" s="17" t="s">
        <v>10</v>
      </c>
      <c r="O8" s="17" t="s">
        <v>10</v>
      </c>
      <c r="P8" s="17" t="s">
        <v>10</v>
      </c>
    </row>
    <row r="9" spans="1:18" s="12" customFormat="1" ht="14.25" x14ac:dyDescent="0.2">
      <c r="A9" s="14"/>
      <c r="B9" s="10" t="s">
        <v>6</v>
      </c>
      <c r="C9" s="17" t="s">
        <v>10</v>
      </c>
      <c r="D9" s="17" t="s">
        <v>10</v>
      </c>
      <c r="E9" s="17" t="s">
        <v>10</v>
      </c>
      <c r="F9" s="17" t="s">
        <v>10</v>
      </c>
      <c r="G9" s="17" t="s">
        <v>10</v>
      </c>
      <c r="H9" s="17" t="s">
        <v>10</v>
      </c>
      <c r="I9" s="17" t="s">
        <v>10</v>
      </c>
      <c r="J9" s="17" t="s">
        <v>10</v>
      </c>
      <c r="K9" s="17" t="s">
        <v>10</v>
      </c>
      <c r="L9" s="17" t="s">
        <v>10</v>
      </c>
      <c r="M9" s="17" t="s">
        <v>10</v>
      </c>
      <c r="N9" s="17" t="s">
        <v>10</v>
      </c>
      <c r="O9" s="17" t="s">
        <v>10</v>
      </c>
      <c r="P9" s="17" t="s">
        <v>10</v>
      </c>
    </row>
    <row r="10" spans="1:18" s="12" customFormat="1" ht="14.25" x14ac:dyDescent="0.2">
      <c r="A10" s="18" t="s">
        <v>11</v>
      </c>
      <c r="B10" s="10" t="s">
        <v>4</v>
      </c>
      <c r="C10" s="11">
        <v>11.368</v>
      </c>
      <c r="D10" s="11">
        <v>12.664</v>
      </c>
      <c r="E10" s="11">
        <v>14.108000000000001</v>
      </c>
      <c r="F10" s="11">
        <v>14.25</v>
      </c>
      <c r="G10" s="11">
        <v>14.63</v>
      </c>
      <c r="H10" s="11">
        <v>14.92</v>
      </c>
      <c r="I10" s="11">
        <v>15.53</v>
      </c>
      <c r="J10" s="11">
        <v>16.170000000000002</v>
      </c>
      <c r="K10" s="11">
        <v>16.829999999999998</v>
      </c>
      <c r="L10" s="11">
        <v>17.516999999999999</v>
      </c>
      <c r="M10" s="11">
        <v>18.231999999999999</v>
      </c>
      <c r="N10" s="11">
        <v>18.977</v>
      </c>
      <c r="O10" s="11">
        <v>22</v>
      </c>
      <c r="P10" s="11">
        <v>23</v>
      </c>
    </row>
    <row r="11" spans="1:18" s="12" customFormat="1" ht="16.5" customHeight="1" x14ac:dyDescent="0.2">
      <c r="A11" s="19"/>
      <c r="B11" s="10" t="s">
        <v>5</v>
      </c>
      <c r="C11" s="11">
        <v>23536</v>
      </c>
      <c r="D11" s="11">
        <v>26219</v>
      </c>
      <c r="E11" s="11">
        <v>29208</v>
      </c>
      <c r="F11" s="11">
        <v>30000</v>
      </c>
      <c r="G11" s="11">
        <v>30290</v>
      </c>
      <c r="H11" s="11">
        <v>30890</v>
      </c>
      <c r="I11" s="11">
        <v>32153</v>
      </c>
      <c r="J11" s="11">
        <v>33478</v>
      </c>
      <c r="K11" s="11">
        <v>34845</v>
      </c>
      <c r="L11" s="11">
        <v>36273</v>
      </c>
      <c r="M11" s="11">
        <v>37760</v>
      </c>
      <c r="N11" s="11">
        <v>41000</v>
      </c>
      <c r="O11" s="11">
        <v>41000</v>
      </c>
      <c r="P11" s="11">
        <v>42000</v>
      </c>
    </row>
    <row r="12" spans="1:18" s="12" customFormat="1" ht="14.25" x14ac:dyDescent="0.2">
      <c r="A12" s="20"/>
      <c r="B12" s="10" t="s">
        <v>6</v>
      </c>
      <c r="C12" s="11">
        <f t="shared" ref="C12:P12" si="1">(C10*1000*1000)/C11</f>
        <v>483.00475866757307</v>
      </c>
      <c r="D12" s="11">
        <f t="shared" si="1"/>
        <v>483.00850528242876</v>
      </c>
      <c r="E12" s="11">
        <f t="shared" si="1"/>
        <v>483.01835113667488</v>
      </c>
      <c r="F12" s="11">
        <f t="shared" si="1"/>
        <v>475</v>
      </c>
      <c r="G12" s="11">
        <f t="shared" si="1"/>
        <v>482.99768900627271</v>
      </c>
      <c r="H12" s="11">
        <f t="shared" si="1"/>
        <v>483.00420848170927</v>
      </c>
      <c r="I12" s="11">
        <f t="shared" si="1"/>
        <v>483.00314123098934</v>
      </c>
      <c r="J12" s="11">
        <f t="shared" si="1"/>
        <v>483.00376366569094</v>
      </c>
      <c r="K12" s="11">
        <f t="shared" si="1"/>
        <v>482.99612569952649</v>
      </c>
      <c r="L12" s="11">
        <f t="shared" si="1"/>
        <v>482.92118104375157</v>
      </c>
      <c r="M12" s="11">
        <f t="shared" si="1"/>
        <v>482.83898305084745</v>
      </c>
      <c r="N12" s="11">
        <f t="shared" si="1"/>
        <v>462.85365853658539</v>
      </c>
      <c r="O12" s="11">
        <f t="shared" si="1"/>
        <v>536.58536585365857</v>
      </c>
      <c r="P12" s="11">
        <f t="shared" si="1"/>
        <v>547.61904761904759</v>
      </c>
    </row>
    <row r="13" spans="1:18" s="12" customFormat="1" ht="14.25" x14ac:dyDescent="0.2">
      <c r="A13" s="9" t="s">
        <v>12</v>
      </c>
      <c r="B13" s="10" t="s">
        <v>4</v>
      </c>
      <c r="C13" s="21" t="s">
        <v>13</v>
      </c>
      <c r="D13" s="21" t="s">
        <v>13</v>
      </c>
      <c r="E13" s="21" t="s">
        <v>13</v>
      </c>
      <c r="F13" s="21" t="s">
        <v>13</v>
      </c>
      <c r="G13" s="21" t="s">
        <v>13</v>
      </c>
      <c r="H13" s="21" t="s">
        <v>13</v>
      </c>
      <c r="I13" s="21" t="s">
        <v>13</v>
      </c>
      <c r="J13" s="21" t="s">
        <v>13</v>
      </c>
      <c r="K13" s="21" t="s">
        <v>13</v>
      </c>
      <c r="L13" s="21" t="s">
        <v>13</v>
      </c>
      <c r="M13" s="21" t="s">
        <v>13</v>
      </c>
      <c r="N13" s="21" t="s">
        <v>13</v>
      </c>
      <c r="O13" s="21" t="s">
        <v>13</v>
      </c>
      <c r="P13" s="21" t="s">
        <v>13</v>
      </c>
    </row>
    <row r="14" spans="1:18" s="12" customFormat="1" ht="16.5" customHeight="1" x14ac:dyDescent="0.2">
      <c r="A14" s="13"/>
      <c r="B14" s="10" t="s">
        <v>5</v>
      </c>
      <c r="C14" s="21" t="s">
        <v>13</v>
      </c>
      <c r="D14" s="21" t="s">
        <v>13</v>
      </c>
      <c r="E14" s="21" t="s">
        <v>13</v>
      </c>
      <c r="F14" s="21" t="s">
        <v>13</v>
      </c>
      <c r="G14" s="21" t="s">
        <v>13</v>
      </c>
      <c r="H14" s="21" t="s">
        <v>13</v>
      </c>
      <c r="I14" s="21" t="s">
        <v>13</v>
      </c>
      <c r="J14" s="21" t="s">
        <v>13</v>
      </c>
      <c r="K14" s="21" t="s">
        <v>13</v>
      </c>
      <c r="L14" s="21" t="s">
        <v>13</v>
      </c>
      <c r="M14" s="21" t="s">
        <v>13</v>
      </c>
      <c r="N14" s="21" t="s">
        <v>13</v>
      </c>
      <c r="O14" s="21" t="s">
        <v>13</v>
      </c>
      <c r="P14" s="21" t="s">
        <v>13</v>
      </c>
    </row>
    <row r="15" spans="1:18" s="12" customFormat="1" ht="14.25" x14ac:dyDescent="0.2">
      <c r="A15" s="14"/>
      <c r="B15" s="10" t="s">
        <v>6</v>
      </c>
      <c r="C15" s="21" t="s">
        <v>13</v>
      </c>
      <c r="D15" s="21" t="s">
        <v>13</v>
      </c>
      <c r="E15" s="21" t="s">
        <v>13</v>
      </c>
      <c r="F15" s="21" t="s">
        <v>13</v>
      </c>
      <c r="G15" s="21" t="s">
        <v>13</v>
      </c>
      <c r="H15" s="21" t="s">
        <v>13</v>
      </c>
      <c r="I15" s="21" t="s">
        <v>13</v>
      </c>
      <c r="J15" s="21" t="s">
        <v>13</v>
      </c>
      <c r="K15" s="21" t="s">
        <v>13</v>
      </c>
      <c r="L15" s="21" t="s">
        <v>13</v>
      </c>
      <c r="M15" s="21" t="s">
        <v>13</v>
      </c>
      <c r="N15" s="21" t="s">
        <v>13</v>
      </c>
      <c r="O15" s="21" t="s">
        <v>13</v>
      </c>
      <c r="P15" s="21" t="s">
        <v>13</v>
      </c>
    </row>
    <row r="16" spans="1:18" s="12" customFormat="1" ht="14.25" x14ac:dyDescent="0.2">
      <c r="A16" s="9" t="s">
        <v>14</v>
      </c>
      <c r="B16" s="10" t="s">
        <v>4</v>
      </c>
      <c r="C16" s="11">
        <v>0.05</v>
      </c>
      <c r="D16" s="11">
        <v>4.9000000000000002E-2</v>
      </c>
      <c r="E16" s="11">
        <v>3.5000000000000003E-2</v>
      </c>
      <c r="F16" s="11">
        <v>3.7999999999999999E-2</v>
      </c>
      <c r="G16" s="11">
        <v>3.9E-2</v>
      </c>
      <c r="H16" s="11">
        <v>4.5999999999999999E-2</v>
      </c>
      <c r="I16" s="11">
        <v>4.8000000000000001E-2</v>
      </c>
      <c r="J16" s="11">
        <v>4.2999999999999997E-2</v>
      </c>
      <c r="K16" s="11">
        <v>4.3999999999999997E-2</v>
      </c>
      <c r="L16" s="11">
        <v>3.7999999999999999E-2</v>
      </c>
      <c r="M16" s="11">
        <v>4.1000000000000002E-2</v>
      </c>
      <c r="N16" s="11">
        <v>4.2000000000000003E-2</v>
      </c>
      <c r="O16" s="11">
        <v>4.4999999999999998E-2</v>
      </c>
      <c r="P16" s="11">
        <v>4.3999999999999997E-2</v>
      </c>
    </row>
    <row r="17" spans="1:18" s="12" customFormat="1" ht="16.5" customHeight="1" x14ac:dyDescent="0.2">
      <c r="A17" s="13"/>
      <c r="B17" s="10" t="s">
        <v>5</v>
      </c>
      <c r="C17" s="11">
        <v>71</v>
      </c>
      <c r="D17" s="11">
        <v>78</v>
      </c>
      <c r="E17" s="11">
        <v>82</v>
      </c>
      <c r="F17" s="11">
        <v>90</v>
      </c>
      <c r="G17" s="11">
        <v>87</v>
      </c>
      <c r="H17" s="11">
        <v>85</v>
      </c>
      <c r="I17" s="11">
        <v>88</v>
      </c>
      <c r="J17" s="11">
        <v>99</v>
      </c>
      <c r="K17" s="11">
        <v>100</v>
      </c>
      <c r="L17" s="11">
        <v>82</v>
      </c>
      <c r="M17" s="11">
        <v>76</v>
      </c>
      <c r="N17" s="11">
        <v>74</v>
      </c>
      <c r="O17" s="11">
        <v>75</v>
      </c>
      <c r="P17" s="11">
        <v>75</v>
      </c>
    </row>
    <row r="18" spans="1:18" s="12" customFormat="1" ht="14.25" x14ac:dyDescent="0.2">
      <c r="A18" s="14"/>
      <c r="B18" s="10" t="s">
        <v>6</v>
      </c>
      <c r="C18" s="11">
        <f t="shared" ref="C18:P18" si="2">(C16*1000*1000)/C17</f>
        <v>704.22535211267609</v>
      </c>
      <c r="D18" s="11">
        <f t="shared" si="2"/>
        <v>628.20512820512818</v>
      </c>
      <c r="E18" s="11">
        <f t="shared" si="2"/>
        <v>426.82926829268291</v>
      </c>
      <c r="F18" s="11">
        <f t="shared" si="2"/>
        <v>422.22222222222223</v>
      </c>
      <c r="G18" s="11">
        <f t="shared" si="2"/>
        <v>448.27586206896552</v>
      </c>
      <c r="H18" s="11">
        <f t="shared" si="2"/>
        <v>541.17647058823525</v>
      </c>
      <c r="I18" s="11">
        <f t="shared" si="2"/>
        <v>545.4545454545455</v>
      </c>
      <c r="J18" s="11">
        <f t="shared" si="2"/>
        <v>434.34343434343435</v>
      </c>
      <c r="K18" s="11">
        <f t="shared" si="2"/>
        <v>440</v>
      </c>
      <c r="L18" s="11">
        <f t="shared" si="2"/>
        <v>463.41463414634148</v>
      </c>
      <c r="M18" s="11">
        <f t="shared" si="2"/>
        <v>539.47368421052636</v>
      </c>
      <c r="N18" s="11">
        <f t="shared" si="2"/>
        <v>567.56756756756761</v>
      </c>
      <c r="O18" s="11">
        <f t="shared" si="2"/>
        <v>600</v>
      </c>
      <c r="P18" s="11">
        <f t="shared" si="2"/>
        <v>586.66666666666663</v>
      </c>
    </row>
    <row r="19" spans="1:18" s="12" customFormat="1" ht="14.25" x14ac:dyDescent="0.2">
      <c r="A19" s="9" t="s">
        <v>15</v>
      </c>
      <c r="B19" s="10" t="s">
        <v>4</v>
      </c>
      <c r="C19" s="11">
        <v>46.914999999999999</v>
      </c>
      <c r="D19" s="11">
        <v>35.9</v>
      </c>
      <c r="E19" s="11">
        <v>29.568000000000001</v>
      </c>
      <c r="F19" s="11">
        <v>38.744999999999997</v>
      </c>
      <c r="G19" s="11">
        <v>33.758000000000003</v>
      </c>
      <c r="H19" s="11">
        <v>40.396000000000001</v>
      </c>
      <c r="I19" s="11">
        <v>55.247999999999998</v>
      </c>
      <c r="J19" s="11">
        <v>67.331999999999994</v>
      </c>
      <c r="K19" s="11">
        <v>60.213999999999999</v>
      </c>
      <c r="L19" s="11">
        <v>79.614999999999995</v>
      </c>
      <c r="M19" s="11">
        <v>68</v>
      </c>
      <c r="N19" s="11">
        <v>69.596000000000004</v>
      </c>
      <c r="O19" s="11">
        <v>97.27</v>
      </c>
      <c r="P19" s="11">
        <v>109</v>
      </c>
    </row>
    <row r="20" spans="1:18" s="12" customFormat="1" ht="16.5" customHeight="1" x14ac:dyDescent="0.2">
      <c r="A20" s="13"/>
      <c r="B20" s="10" t="s">
        <v>5</v>
      </c>
      <c r="C20" s="11">
        <v>65386.759581881532</v>
      </c>
      <c r="D20" s="11">
        <v>50034.843205574914</v>
      </c>
      <c r="E20" s="11">
        <v>41209.756097560974</v>
      </c>
      <c r="F20" s="11">
        <v>54000</v>
      </c>
      <c r="G20" s="11">
        <v>76000</v>
      </c>
      <c r="H20" s="11">
        <v>69000</v>
      </c>
      <c r="I20" s="11">
        <v>72000</v>
      </c>
      <c r="J20" s="11">
        <v>79465</v>
      </c>
      <c r="K20" s="11">
        <v>73942</v>
      </c>
      <c r="L20" s="11">
        <v>86796</v>
      </c>
      <c r="M20" s="11">
        <v>75000</v>
      </c>
      <c r="N20" s="11">
        <v>70955</v>
      </c>
      <c r="O20" s="11">
        <v>97430</v>
      </c>
      <c r="P20" s="11">
        <v>114369</v>
      </c>
    </row>
    <row r="21" spans="1:18" s="12" customFormat="1" ht="14.25" x14ac:dyDescent="0.2">
      <c r="A21" s="14"/>
      <c r="B21" s="10" t="s">
        <v>6</v>
      </c>
      <c r="C21" s="11">
        <f t="shared" ref="C21:P21" si="3">(C19*1000*1000)/C20</f>
        <v>717.5</v>
      </c>
      <c r="D21" s="11">
        <f t="shared" si="3"/>
        <v>717.5</v>
      </c>
      <c r="E21" s="11">
        <f t="shared" si="3"/>
        <v>717.5</v>
      </c>
      <c r="F21" s="11">
        <f t="shared" si="3"/>
        <v>717.5</v>
      </c>
      <c r="G21" s="11">
        <f t="shared" si="3"/>
        <v>444.18421052631578</v>
      </c>
      <c r="H21" s="11">
        <f t="shared" si="3"/>
        <v>585.44927536231887</v>
      </c>
      <c r="I21" s="11">
        <f t="shared" si="3"/>
        <v>767.33333333333337</v>
      </c>
      <c r="J21" s="11">
        <f t="shared" si="3"/>
        <v>847.31642861637204</v>
      </c>
      <c r="K21" s="11">
        <f t="shared" si="3"/>
        <v>814.34096994941979</v>
      </c>
      <c r="L21" s="11">
        <f t="shared" si="3"/>
        <v>917.26577261624959</v>
      </c>
      <c r="M21" s="11">
        <f t="shared" si="3"/>
        <v>906.66666666666663</v>
      </c>
      <c r="N21" s="11">
        <f t="shared" si="3"/>
        <v>980.84701571418509</v>
      </c>
      <c r="O21" s="11">
        <f t="shared" si="3"/>
        <v>998.35779534024425</v>
      </c>
      <c r="P21" s="11">
        <f t="shared" si="3"/>
        <v>953.05546083291802</v>
      </c>
      <c r="Q21" s="22"/>
      <c r="R21" s="12" t="s">
        <v>7</v>
      </c>
    </row>
    <row r="22" spans="1:18" s="12" customFormat="1" ht="14.25" x14ac:dyDescent="0.2">
      <c r="A22" s="9" t="s">
        <v>16</v>
      </c>
      <c r="B22" s="10" t="s">
        <v>4</v>
      </c>
      <c r="C22" s="17" t="s">
        <v>10</v>
      </c>
      <c r="D22" s="17" t="s">
        <v>10</v>
      </c>
      <c r="E22" s="17" t="s">
        <v>10</v>
      </c>
      <c r="F22" s="17" t="s">
        <v>10</v>
      </c>
      <c r="G22" s="17" t="s">
        <v>10</v>
      </c>
      <c r="H22" s="17" t="s">
        <v>10</v>
      </c>
      <c r="I22" s="17" t="s">
        <v>10</v>
      </c>
      <c r="J22" s="17" t="s">
        <v>10</v>
      </c>
      <c r="K22" s="17" t="s">
        <v>10</v>
      </c>
      <c r="L22" s="17" t="s">
        <v>10</v>
      </c>
      <c r="M22" s="17" t="s">
        <v>10</v>
      </c>
      <c r="N22" s="17" t="s">
        <v>10</v>
      </c>
      <c r="O22" s="17" t="s">
        <v>10</v>
      </c>
      <c r="P22" s="17" t="s">
        <v>10</v>
      </c>
    </row>
    <row r="23" spans="1:18" s="12" customFormat="1" ht="16.5" customHeight="1" x14ac:dyDescent="0.2">
      <c r="A23" s="13"/>
      <c r="B23" s="10" t="s">
        <v>5</v>
      </c>
      <c r="C23" s="17" t="s">
        <v>10</v>
      </c>
      <c r="D23" s="17" t="s">
        <v>10</v>
      </c>
      <c r="E23" s="17" t="s">
        <v>10</v>
      </c>
      <c r="F23" s="17" t="s">
        <v>10</v>
      </c>
      <c r="G23" s="17" t="s">
        <v>10</v>
      </c>
      <c r="H23" s="17" t="s">
        <v>10</v>
      </c>
      <c r="I23" s="17" t="s">
        <v>10</v>
      </c>
      <c r="J23" s="17" t="s">
        <v>10</v>
      </c>
      <c r="K23" s="17" t="s">
        <v>10</v>
      </c>
      <c r="L23" s="17" t="s">
        <v>10</v>
      </c>
      <c r="M23" s="17" t="s">
        <v>10</v>
      </c>
      <c r="N23" s="17" t="s">
        <v>10</v>
      </c>
      <c r="O23" s="17" t="s">
        <v>10</v>
      </c>
      <c r="P23" s="17" t="s">
        <v>10</v>
      </c>
    </row>
    <row r="24" spans="1:18" s="12" customFormat="1" ht="14.25" x14ac:dyDescent="0.2">
      <c r="A24" s="14"/>
      <c r="B24" s="10" t="s">
        <v>6</v>
      </c>
      <c r="C24" s="17" t="s">
        <v>10</v>
      </c>
      <c r="D24" s="17" t="s">
        <v>10</v>
      </c>
      <c r="E24" s="17" t="s">
        <v>10</v>
      </c>
      <c r="F24" s="17" t="s">
        <v>10</v>
      </c>
      <c r="G24" s="17" t="s">
        <v>10</v>
      </c>
      <c r="H24" s="17" t="s">
        <v>10</v>
      </c>
      <c r="I24" s="17" t="s">
        <v>10</v>
      </c>
      <c r="J24" s="17" t="s">
        <v>10</v>
      </c>
      <c r="K24" s="17" t="s">
        <v>10</v>
      </c>
      <c r="L24" s="17" t="s">
        <v>10</v>
      </c>
      <c r="M24" s="17" t="s">
        <v>10</v>
      </c>
      <c r="N24" s="17" t="s">
        <v>10</v>
      </c>
      <c r="O24" s="17" t="s">
        <v>10</v>
      </c>
      <c r="P24" s="17" t="s">
        <v>10</v>
      </c>
    </row>
    <row r="25" spans="1:18" s="12" customFormat="1" ht="14.25" x14ac:dyDescent="0.2">
      <c r="A25" s="9" t="s">
        <v>17</v>
      </c>
      <c r="B25" s="10" t="s">
        <v>4</v>
      </c>
      <c r="C25" s="17" t="s">
        <v>10</v>
      </c>
      <c r="D25" s="17" t="s">
        <v>10</v>
      </c>
      <c r="E25" s="17" t="s">
        <v>10</v>
      </c>
      <c r="F25" s="17" t="s">
        <v>10</v>
      </c>
      <c r="G25" s="17" t="s">
        <v>10</v>
      </c>
      <c r="H25" s="17" t="s">
        <v>10</v>
      </c>
      <c r="I25" s="17" t="s">
        <v>10</v>
      </c>
      <c r="J25" s="17" t="s">
        <v>10</v>
      </c>
      <c r="K25" s="17" t="s">
        <v>10</v>
      </c>
      <c r="L25" s="17" t="s">
        <v>10</v>
      </c>
      <c r="M25" s="17" t="s">
        <v>10</v>
      </c>
      <c r="N25" s="17" t="s">
        <v>10</v>
      </c>
      <c r="O25" s="17" t="s">
        <v>10</v>
      </c>
      <c r="P25" s="17" t="s">
        <v>10</v>
      </c>
    </row>
    <row r="26" spans="1:18" s="12" customFormat="1" ht="16.5" customHeight="1" x14ac:dyDescent="0.2">
      <c r="A26" s="13"/>
      <c r="B26" s="10" t="s">
        <v>5</v>
      </c>
      <c r="C26" s="17" t="s">
        <v>10</v>
      </c>
      <c r="D26" s="17" t="s">
        <v>10</v>
      </c>
      <c r="E26" s="17" t="s">
        <v>10</v>
      </c>
      <c r="F26" s="17" t="s">
        <v>10</v>
      </c>
      <c r="G26" s="17" t="s">
        <v>10</v>
      </c>
      <c r="H26" s="17" t="s">
        <v>10</v>
      </c>
      <c r="I26" s="17" t="s">
        <v>10</v>
      </c>
      <c r="J26" s="17" t="s">
        <v>10</v>
      </c>
      <c r="K26" s="17" t="s">
        <v>10</v>
      </c>
      <c r="L26" s="17" t="s">
        <v>10</v>
      </c>
      <c r="M26" s="17" t="s">
        <v>10</v>
      </c>
      <c r="N26" s="17" t="s">
        <v>10</v>
      </c>
      <c r="O26" s="17" t="s">
        <v>10</v>
      </c>
      <c r="P26" s="17" t="s">
        <v>10</v>
      </c>
    </row>
    <row r="27" spans="1:18" s="12" customFormat="1" ht="14.25" x14ac:dyDescent="0.2">
      <c r="A27" s="14"/>
      <c r="B27" s="10" t="s">
        <v>6</v>
      </c>
      <c r="C27" s="17" t="s">
        <v>10</v>
      </c>
      <c r="D27" s="17" t="s">
        <v>10</v>
      </c>
      <c r="E27" s="17" t="s">
        <v>10</v>
      </c>
      <c r="F27" s="17" t="s">
        <v>10</v>
      </c>
      <c r="G27" s="17" t="s">
        <v>10</v>
      </c>
      <c r="H27" s="17" t="s">
        <v>10</v>
      </c>
      <c r="I27" s="17" t="s">
        <v>10</v>
      </c>
      <c r="J27" s="17" t="s">
        <v>10</v>
      </c>
      <c r="K27" s="17" t="s">
        <v>10</v>
      </c>
      <c r="L27" s="17" t="s">
        <v>10</v>
      </c>
      <c r="M27" s="17" t="s">
        <v>10</v>
      </c>
      <c r="N27" s="17" t="s">
        <v>10</v>
      </c>
      <c r="O27" s="17" t="s">
        <v>10</v>
      </c>
      <c r="P27" s="17" t="s">
        <v>10</v>
      </c>
    </row>
    <row r="28" spans="1:18" s="12" customFormat="1" ht="14.25" x14ac:dyDescent="0.2">
      <c r="A28" s="9" t="s">
        <v>18</v>
      </c>
      <c r="B28" s="10" t="s">
        <v>4</v>
      </c>
      <c r="C28" s="17" t="s">
        <v>13</v>
      </c>
      <c r="D28" s="17" t="s">
        <v>13</v>
      </c>
      <c r="E28" s="17" t="s">
        <v>13</v>
      </c>
      <c r="F28" s="17" t="s">
        <v>13</v>
      </c>
      <c r="G28" s="17" t="s">
        <v>13</v>
      </c>
      <c r="H28" s="17" t="s">
        <v>13</v>
      </c>
      <c r="I28" s="17" t="s">
        <v>13</v>
      </c>
      <c r="J28" s="17" t="s">
        <v>13</v>
      </c>
      <c r="K28" s="17" t="s">
        <v>13</v>
      </c>
      <c r="L28" s="17" t="s">
        <v>13</v>
      </c>
      <c r="M28" s="17" t="s">
        <v>13</v>
      </c>
      <c r="N28" s="17" t="s">
        <v>13</v>
      </c>
      <c r="O28" s="17" t="s">
        <v>13</v>
      </c>
      <c r="P28" s="17" t="s">
        <v>13</v>
      </c>
    </row>
    <row r="29" spans="1:18" s="12" customFormat="1" ht="16.5" customHeight="1" x14ac:dyDescent="0.2">
      <c r="A29" s="13"/>
      <c r="B29" s="10" t="s">
        <v>5</v>
      </c>
      <c r="C29" s="17" t="s">
        <v>13</v>
      </c>
      <c r="D29" s="17" t="s">
        <v>13</v>
      </c>
      <c r="E29" s="17" t="s">
        <v>13</v>
      </c>
      <c r="F29" s="17" t="s">
        <v>13</v>
      </c>
      <c r="G29" s="17" t="s">
        <v>13</v>
      </c>
      <c r="H29" s="17" t="s">
        <v>13</v>
      </c>
      <c r="I29" s="17" t="s">
        <v>13</v>
      </c>
      <c r="J29" s="17" t="s">
        <v>13</v>
      </c>
      <c r="K29" s="17" t="s">
        <v>13</v>
      </c>
      <c r="L29" s="17" t="s">
        <v>13</v>
      </c>
      <c r="M29" s="17" t="s">
        <v>13</v>
      </c>
      <c r="N29" s="17" t="s">
        <v>13</v>
      </c>
      <c r="O29" s="17" t="s">
        <v>13</v>
      </c>
      <c r="P29" s="17" t="s">
        <v>13</v>
      </c>
    </row>
    <row r="30" spans="1:18" s="12" customFormat="1" ht="14.25" x14ac:dyDescent="0.2">
      <c r="A30" s="14"/>
      <c r="B30" s="10" t="s">
        <v>6</v>
      </c>
      <c r="C30" s="17" t="s">
        <v>13</v>
      </c>
      <c r="D30" s="17" t="s">
        <v>13</v>
      </c>
      <c r="E30" s="17" t="s">
        <v>13</v>
      </c>
      <c r="F30" s="17" t="s">
        <v>13</v>
      </c>
      <c r="G30" s="17" t="s">
        <v>13</v>
      </c>
      <c r="H30" s="17" t="s">
        <v>13</v>
      </c>
      <c r="I30" s="17" t="s">
        <v>13</v>
      </c>
      <c r="J30" s="17" t="s">
        <v>13</v>
      </c>
      <c r="K30" s="17" t="s">
        <v>13</v>
      </c>
      <c r="L30" s="17" t="s">
        <v>13</v>
      </c>
      <c r="M30" s="17" t="s">
        <v>13</v>
      </c>
      <c r="N30" s="17" t="s">
        <v>13</v>
      </c>
      <c r="O30" s="17" t="s">
        <v>13</v>
      </c>
      <c r="P30" s="17" t="s">
        <v>13</v>
      </c>
    </row>
    <row r="31" spans="1:18" s="12" customFormat="1" ht="14.25" x14ac:dyDescent="0.2">
      <c r="A31" s="9" t="s">
        <v>19</v>
      </c>
      <c r="B31" s="10" t="s">
        <v>4</v>
      </c>
      <c r="C31" s="11" t="s">
        <v>13</v>
      </c>
      <c r="D31" s="11" t="s">
        <v>13</v>
      </c>
      <c r="E31" s="11" t="s">
        <v>13</v>
      </c>
      <c r="F31" s="11" t="s">
        <v>13</v>
      </c>
      <c r="G31" s="11" t="s">
        <v>13</v>
      </c>
      <c r="H31" s="11" t="s">
        <v>13</v>
      </c>
      <c r="I31" s="11" t="s">
        <v>13</v>
      </c>
      <c r="J31" s="11" t="s">
        <v>13</v>
      </c>
      <c r="K31" s="11" t="s">
        <v>13</v>
      </c>
      <c r="L31" s="11" t="s">
        <v>13</v>
      </c>
      <c r="M31" s="11" t="s">
        <v>13</v>
      </c>
      <c r="N31" s="11" t="s">
        <v>13</v>
      </c>
      <c r="O31" s="11" t="s">
        <v>13</v>
      </c>
      <c r="P31" s="11" t="s">
        <v>13</v>
      </c>
    </row>
    <row r="32" spans="1:18" s="12" customFormat="1" ht="16.5" customHeight="1" x14ac:dyDescent="0.2">
      <c r="A32" s="13"/>
      <c r="B32" s="10" t="s">
        <v>5</v>
      </c>
      <c r="C32" s="11" t="s">
        <v>13</v>
      </c>
      <c r="D32" s="11" t="s">
        <v>13</v>
      </c>
      <c r="E32" s="11" t="s">
        <v>13</v>
      </c>
      <c r="F32" s="11" t="s">
        <v>13</v>
      </c>
      <c r="G32" s="11" t="s">
        <v>13</v>
      </c>
      <c r="H32" s="11" t="s">
        <v>13</v>
      </c>
      <c r="I32" s="11" t="s">
        <v>13</v>
      </c>
      <c r="J32" s="11" t="s">
        <v>13</v>
      </c>
      <c r="K32" s="11" t="s">
        <v>13</v>
      </c>
      <c r="L32" s="11" t="s">
        <v>13</v>
      </c>
      <c r="M32" s="11" t="s">
        <v>13</v>
      </c>
      <c r="N32" s="11" t="s">
        <v>13</v>
      </c>
      <c r="O32" s="11" t="s">
        <v>13</v>
      </c>
      <c r="P32" s="11" t="s">
        <v>13</v>
      </c>
    </row>
    <row r="33" spans="1:17" s="12" customFormat="1" ht="14.25" x14ac:dyDescent="0.2">
      <c r="A33" s="14"/>
      <c r="B33" s="10" t="s">
        <v>6</v>
      </c>
      <c r="C33" s="11" t="s">
        <v>13</v>
      </c>
      <c r="D33" s="11" t="s">
        <v>13</v>
      </c>
      <c r="E33" s="11" t="s">
        <v>13</v>
      </c>
      <c r="F33" s="11" t="s">
        <v>13</v>
      </c>
      <c r="G33" s="11" t="s">
        <v>13</v>
      </c>
      <c r="H33" s="11" t="s">
        <v>13</v>
      </c>
      <c r="I33" s="11" t="s">
        <v>13</v>
      </c>
      <c r="J33" s="11" t="s">
        <v>13</v>
      </c>
      <c r="K33" s="11" t="s">
        <v>13</v>
      </c>
      <c r="L33" s="11" t="s">
        <v>13</v>
      </c>
      <c r="M33" s="11" t="s">
        <v>13</v>
      </c>
      <c r="N33" s="11" t="s">
        <v>13</v>
      </c>
      <c r="O33" s="11" t="s">
        <v>13</v>
      </c>
      <c r="P33" s="11" t="s">
        <v>13</v>
      </c>
    </row>
    <row r="34" spans="1:17" s="12" customFormat="1" ht="14.25" x14ac:dyDescent="0.2">
      <c r="A34" s="9" t="s">
        <v>20</v>
      </c>
      <c r="B34" s="10" t="s">
        <v>4</v>
      </c>
      <c r="C34" s="11">
        <v>153.5</v>
      </c>
      <c r="D34" s="11">
        <v>226.1</v>
      </c>
      <c r="E34" s="11">
        <v>223</v>
      </c>
      <c r="F34" s="11">
        <v>136.5</v>
      </c>
      <c r="G34" s="11">
        <v>220</v>
      </c>
      <c r="H34" s="11">
        <v>272.5</v>
      </c>
      <c r="I34" s="11">
        <v>424</v>
      </c>
      <c r="J34" s="11">
        <v>205</v>
      </c>
      <c r="K34" s="11">
        <v>282</v>
      </c>
      <c r="L34" s="11">
        <v>516</v>
      </c>
      <c r="M34" s="11">
        <v>566</v>
      </c>
      <c r="N34" s="11">
        <v>710</v>
      </c>
      <c r="O34" s="11">
        <v>650</v>
      </c>
      <c r="P34" s="11">
        <v>784.5</v>
      </c>
    </row>
    <row r="35" spans="1:17" s="12" customFormat="1" ht="16.5" customHeight="1" x14ac:dyDescent="0.2">
      <c r="A35" s="13"/>
      <c r="B35" s="10" t="s">
        <v>5</v>
      </c>
      <c r="C35" s="11">
        <v>94000</v>
      </c>
      <c r="D35" s="11">
        <v>134000</v>
      </c>
      <c r="E35" s="11">
        <v>124000</v>
      </c>
      <c r="F35" s="11">
        <v>100000</v>
      </c>
      <c r="G35" s="11">
        <v>135000</v>
      </c>
      <c r="H35" s="11">
        <v>150000</v>
      </c>
      <c r="I35" s="11">
        <v>241000</v>
      </c>
      <c r="J35" s="11">
        <v>183000</v>
      </c>
      <c r="K35" s="11">
        <v>165400</v>
      </c>
      <c r="L35" s="11">
        <v>237750</v>
      </c>
      <c r="M35" s="11">
        <v>311450</v>
      </c>
      <c r="N35" s="11">
        <v>418000</v>
      </c>
      <c r="O35" s="11">
        <v>472000</v>
      </c>
      <c r="P35" s="11">
        <v>516500</v>
      </c>
    </row>
    <row r="36" spans="1:17" s="12" customFormat="1" x14ac:dyDescent="0.25">
      <c r="A36" s="14"/>
      <c r="B36" s="10" t="s">
        <v>6</v>
      </c>
      <c r="C36" s="11">
        <f t="shared" ref="C36:P36" si="4">(C34*1000*1000)/C35</f>
        <v>1632.9787234042553</v>
      </c>
      <c r="D36" s="11">
        <f t="shared" si="4"/>
        <v>1687.313432835821</v>
      </c>
      <c r="E36" s="11">
        <f t="shared" si="4"/>
        <v>1798.3870967741937</v>
      </c>
      <c r="F36" s="11">
        <f t="shared" si="4"/>
        <v>1365</v>
      </c>
      <c r="G36" s="11">
        <f t="shared" si="4"/>
        <v>1629.6296296296296</v>
      </c>
      <c r="H36" s="11">
        <f t="shared" si="4"/>
        <v>1816.6666666666667</v>
      </c>
      <c r="I36" s="11">
        <f t="shared" si="4"/>
        <v>1759.3360995850621</v>
      </c>
      <c r="J36" s="11">
        <f t="shared" si="4"/>
        <v>1120.2185792349726</v>
      </c>
      <c r="K36" s="11">
        <f t="shared" si="4"/>
        <v>1704.9576783555019</v>
      </c>
      <c r="L36" s="11">
        <f t="shared" si="4"/>
        <v>2170.3470031545739</v>
      </c>
      <c r="M36" s="11">
        <f t="shared" si="4"/>
        <v>1817.3061486594959</v>
      </c>
      <c r="N36" s="11">
        <f t="shared" si="4"/>
        <v>1698.5645933014355</v>
      </c>
      <c r="O36" s="11">
        <f t="shared" si="4"/>
        <v>1377.1186440677966</v>
      </c>
      <c r="P36" s="11">
        <f t="shared" si="4"/>
        <v>1518.8770571151983</v>
      </c>
      <c r="Q36"/>
    </row>
    <row r="37" spans="1:17" s="12" customFormat="1" x14ac:dyDescent="0.25">
      <c r="A37" s="9" t="s">
        <v>21</v>
      </c>
      <c r="B37" s="10" t="s">
        <v>4</v>
      </c>
      <c r="C37" s="17" t="s">
        <v>10</v>
      </c>
      <c r="D37" s="17" t="s">
        <v>10</v>
      </c>
      <c r="E37" s="17" t="s">
        <v>10</v>
      </c>
      <c r="F37" s="17" t="s">
        <v>10</v>
      </c>
      <c r="G37" s="17" t="s">
        <v>10</v>
      </c>
      <c r="H37" s="17" t="s">
        <v>10</v>
      </c>
      <c r="I37" s="17" t="s">
        <v>10</v>
      </c>
      <c r="J37" s="17" t="s">
        <v>10</v>
      </c>
      <c r="K37" s="17" t="s">
        <v>10</v>
      </c>
      <c r="L37" s="17" t="s">
        <v>10</v>
      </c>
      <c r="M37" s="17" t="s">
        <v>10</v>
      </c>
      <c r="N37" s="17" t="s">
        <v>10</v>
      </c>
      <c r="O37" s="17" t="s">
        <v>10</v>
      </c>
      <c r="P37" s="11" t="s">
        <v>10</v>
      </c>
      <c r="Q37"/>
    </row>
    <row r="38" spans="1:17" s="12" customFormat="1" ht="16.5" customHeight="1" x14ac:dyDescent="0.25">
      <c r="A38" s="13"/>
      <c r="B38" s="10" t="s">
        <v>5</v>
      </c>
      <c r="C38" s="17" t="s">
        <v>10</v>
      </c>
      <c r="D38" s="17" t="s">
        <v>10</v>
      </c>
      <c r="E38" s="17" t="s">
        <v>10</v>
      </c>
      <c r="F38" s="17" t="s">
        <v>10</v>
      </c>
      <c r="G38" s="17" t="s">
        <v>10</v>
      </c>
      <c r="H38" s="17" t="s">
        <v>10</v>
      </c>
      <c r="I38" s="17" t="s">
        <v>10</v>
      </c>
      <c r="J38" s="17" t="s">
        <v>10</v>
      </c>
      <c r="K38" s="17" t="s">
        <v>10</v>
      </c>
      <c r="L38" s="17" t="s">
        <v>10</v>
      </c>
      <c r="M38" s="17" t="s">
        <v>10</v>
      </c>
      <c r="N38" s="17" t="s">
        <v>10</v>
      </c>
      <c r="O38" s="17" t="s">
        <v>10</v>
      </c>
      <c r="P38" s="11" t="s">
        <v>10</v>
      </c>
      <c r="Q38"/>
    </row>
    <row r="39" spans="1:17" s="12" customFormat="1" x14ac:dyDescent="0.25">
      <c r="A39" s="14"/>
      <c r="B39" s="10" t="s">
        <v>6</v>
      </c>
      <c r="C39" s="17" t="s">
        <v>10</v>
      </c>
      <c r="D39" s="17" t="s">
        <v>10</v>
      </c>
      <c r="E39" s="17" t="s">
        <v>10</v>
      </c>
      <c r="F39" s="17" t="s">
        <v>10</v>
      </c>
      <c r="G39" s="17" t="s">
        <v>10</v>
      </c>
      <c r="H39" s="17" t="s">
        <v>10</v>
      </c>
      <c r="I39" s="17" t="s">
        <v>10</v>
      </c>
      <c r="J39" s="17" t="s">
        <v>10</v>
      </c>
      <c r="K39" s="17" t="s">
        <v>10</v>
      </c>
      <c r="L39" s="17" t="s">
        <v>10</v>
      </c>
      <c r="M39" s="17" t="s">
        <v>10</v>
      </c>
      <c r="N39" s="17" t="s">
        <v>10</v>
      </c>
      <c r="O39" s="17" t="s">
        <v>10</v>
      </c>
      <c r="P39" s="11" t="s">
        <v>10</v>
      </c>
      <c r="Q39"/>
    </row>
    <row r="40" spans="1:17" s="12" customFormat="1" x14ac:dyDescent="0.25">
      <c r="A40" s="18" t="s">
        <v>22</v>
      </c>
      <c r="B40" s="10" t="s">
        <v>4</v>
      </c>
      <c r="C40" s="11">
        <v>2.1</v>
      </c>
      <c r="D40" s="11">
        <v>2.1</v>
      </c>
      <c r="E40" s="11">
        <v>2.1</v>
      </c>
      <c r="F40" s="11">
        <v>0.84299999999999997</v>
      </c>
      <c r="G40" s="11">
        <v>2.1</v>
      </c>
      <c r="H40" s="11">
        <v>2.1</v>
      </c>
      <c r="I40" s="11">
        <v>1.9</v>
      </c>
      <c r="J40" s="11">
        <v>1.9</v>
      </c>
      <c r="K40" s="11">
        <v>3.45</v>
      </c>
      <c r="L40" s="11">
        <v>3.9</v>
      </c>
      <c r="M40" s="11">
        <v>4</v>
      </c>
      <c r="N40" s="11">
        <v>2.5</v>
      </c>
      <c r="O40" s="11">
        <v>5.4</v>
      </c>
      <c r="P40" s="11">
        <v>3.55</v>
      </c>
      <c r="Q40"/>
    </row>
    <row r="41" spans="1:17" s="12" customFormat="1" ht="16.5" customHeight="1" x14ac:dyDescent="0.2">
      <c r="A41" s="19"/>
      <c r="B41" s="10" t="s">
        <v>5</v>
      </c>
      <c r="C41" s="11">
        <v>5600</v>
      </c>
      <c r="D41" s="11">
        <v>5600</v>
      </c>
      <c r="E41" s="11">
        <v>5600</v>
      </c>
      <c r="F41" s="11">
        <v>2300</v>
      </c>
      <c r="G41" s="11">
        <v>5600</v>
      </c>
      <c r="H41" s="11">
        <v>5600</v>
      </c>
      <c r="I41" s="11">
        <v>5000</v>
      </c>
      <c r="J41" s="11">
        <v>5000</v>
      </c>
      <c r="K41" s="11">
        <v>9200</v>
      </c>
      <c r="L41" s="11">
        <v>10500</v>
      </c>
      <c r="M41" s="11">
        <v>11000</v>
      </c>
      <c r="N41" s="11">
        <v>2879</v>
      </c>
      <c r="O41" s="11">
        <v>7522</v>
      </c>
      <c r="P41" s="11">
        <v>4100</v>
      </c>
    </row>
    <row r="42" spans="1:17" s="12" customFormat="1" ht="14.25" x14ac:dyDescent="0.2">
      <c r="A42" s="20"/>
      <c r="B42" s="10" t="s">
        <v>6</v>
      </c>
      <c r="C42" s="11">
        <f t="shared" ref="C42:P42" si="5">(C40*1000*1000)/C41</f>
        <v>375</v>
      </c>
      <c r="D42" s="11">
        <f t="shared" si="5"/>
        <v>375</v>
      </c>
      <c r="E42" s="11">
        <f t="shared" si="5"/>
        <v>375</v>
      </c>
      <c r="F42" s="11">
        <f t="shared" si="5"/>
        <v>366.52173913043481</v>
      </c>
      <c r="G42" s="11">
        <f t="shared" si="5"/>
        <v>375</v>
      </c>
      <c r="H42" s="11">
        <f t="shared" si="5"/>
        <v>375</v>
      </c>
      <c r="I42" s="11">
        <f t="shared" si="5"/>
        <v>380</v>
      </c>
      <c r="J42" s="11">
        <f t="shared" si="5"/>
        <v>380</v>
      </c>
      <c r="K42" s="11">
        <f t="shared" si="5"/>
        <v>375</v>
      </c>
      <c r="L42" s="11">
        <f t="shared" si="5"/>
        <v>371.42857142857144</v>
      </c>
      <c r="M42" s="11">
        <f t="shared" si="5"/>
        <v>363.63636363636363</v>
      </c>
      <c r="N42" s="11">
        <f t="shared" si="5"/>
        <v>868.35706842653701</v>
      </c>
      <c r="O42" s="11">
        <f t="shared" si="5"/>
        <v>717.89417708056374</v>
      </c>
      <c r="P42" s="11">
        <f t="shared" si="5"/>
        <v>865.85365853658539</v>
      </c>
    </row>
    <row r="43" spans="1:17" s="12" customFormat="1" ht="14.25" x14ac:dyDescent="0.2">
      <c r="A43" s="9" t="s">
        <v>23</v>
      </c>
      <c r="B43" s="10" t="s">
        <v>4</v>
      </c>
      <c r="C43" s="11">
        <v>1.839</v>
      </c>
      <c r="D43" s="11">
        <v>28.311</v>
      </c>
      <c r="E43" s="11">
        <v>2.35</v>
      </c>
      <c r="F43" s="11">
        <v>42.119</v>
      </c>
      <c r="G43" s="11">
        <v>54.686999999999998</v>
      </c>
      <c r="H43" s="11">
        <v>89.66</v>
      </c>
      <c r="I43" s="11">
        <v>57.814999999999998</v>
      </c>
      <c r="J43" s="11">
        <v>55.194000000000003</v>
      </c>
      <c r="K43" s="11">
        <v>56.838999999999999</v>
      </c>
      <c r="L43" s="11">
        <v>118.794</v>
      </c>
      <c r="M43" s="11">
        <v>111.88800000000001</v>
      </c>
      <c r="N43" s="11">
        <v>116.539</v>
      </c>
      <c r="O43" s="11">
        <v>203.03800000000001</v>
      </c>
      <c r="P43" s="11">
        <v>261.06299999999999</v>
      </c>
    </row>
    <row r="44" spans="1:17" s="12" customFormat="1" ht="16.5" customHeight="1" x14ac:dyDescent="0.2">
      <c r="A44" s="13"/>
      <c r="B44" s="10" t="s">
        <v>5</v>
      </c>
      <c r="C44" s="11">
        <v>2554</v>
      </c>
      <c r="D44" s="11">
        <v>16754</v>
      </c>
      <c r="E44" s="11">
        <v>3998</v>
      </c>
      <c r="F44" s="11">
        <v>17402</v>
      </c>
      <c r="G44" s="11">
        <v>33186</v>
      </c>
      <c r="H44" s="11">
        <v>65170</v>
      </c>
      <c r="I44" s="11">
        <v>44034</v>
      </c>
      <c r="J44" s="11">
        <v>38947</v>
      </c>
      <c r="K44" s="11">
        <v>32404</v>
      </c>
      <c r="L44" s="11">
        <v>64680</v>
      </c>
      <c r="M44" s="11">
        <v>62331</v>
      </c>
      <c r="N44" s="11">
        <v>59988</v>
      </c>
      <c r="O44" s="11">
        <v>84809</v>
      </c>
      <c r="P44" s="11">
        <v>124858</v>
      </c>
    </row>
    <row r="45" spans="1:17" s="12" customFormat="1" ht="14.25" x14ac:dyDescent="0.2">
      <c r="A45" s="14"/>
      <c r="B45" s="10" t="s">
        <v>6</v>
      </c>
      <c r="C45" s="11">
        <f t="shared" ref="C45:P45" si="6">(C43*1000*1000)/C44</f>
        <v>720.04698512137827</v>
      </c>
      <c r="D45" s="11">
        <f t="shared" si="6"/>
        <v>1689.8054196012893</v>
      </c>
      <c r="E45" s="11">
        <f t="shared" si="6"/>
        <v>587.79389694847418</v>
      </c>
      <c r="F45" s="11">
        <f t="shared" si="6"/>
        <v>2420.353982300885</v>
      </c>
      <c r="G45" s="11">
        <f t="shared" si="6"/>
        <v>1647.8936901102875</v>
      </c>
      <c r="H45" s="11">
        <f t="shared" si="6"/>
        <v>1375.7864047874789</v>
      </c>
      <c r="I45" s="11">
        <f t="shared" si="6"/>
        <v>1312.962710632693</v>
      </c>
      <c r="J45" s="11">
        <f t="shared" si="6"/>
        <v>1417.1566487791101</v>
      </c>
      <c r="K45" s="11">
        <f t="shared" si="6"/>
        <v>1754.0735711640539</v>
      </c>
      <c r="L45" s="11">
        <f t="shared" si="6"/>
        <v>1836.6419294990724</v>
      </c>
      <c r="M45" s="11">
        <f t="shared" si="6"/>
        <v>1795.0618472349233</v>
      </c>
      <c r="N45" s="11">
        <f t="shared" si="6"/>
        <v>1942.7052077082083</v>
      </c>
      <c r="O45" s="11">
        <f t="shared" si="6"/>
        <v>2394.0619509721846</v>
      </c>
      <c r="P45" s="11">
        <f t="shared" si="6"/>
        <v>2090.8792388152942</v>
      </c>
    </row>
    <row r="46" spans="1:17" s="12" customFormat="1" ht="14.25" x14ac:dyDescent="0.2">
      <c r="A46" s="9" t="s">
        <v>24</v>
      </c>
      <c r="B46" s="10" t="s">
        <v>4</v>
      </c>
      <c r="C46" s="11">
        <v>135.417</v>
      </c>
      <c r="D46" s="11">
        <v>140.79300000000001</v>
      </c>
      <c r="E46" s="11">
        <v>84.441000000000003</v>
      </c>
      <c r="F46" s="11">
        <v>41.197000000000003</v>
      </c>
      <c r="G46" s="11">
        <v>85.826999999999998</v>
      </c>
      <c r="H46" s="11">
        <v>56.73</v>
      </c>
      <c r="I46" s="11">
        <v>70.272999999999996</v>
      </c>
      <c r="J46" s="11">
        <v>101.904</v>
      </c>
      <c r="K46" s="11">
        <v>100</v>
      </c>
      <c r="L46" s="11">
        <v>90</v>
      </c>
      <c r="M46" s="11">
        <v>57.328000000000003</v>
      </c>
      <c r="N46" s="11">
        <v>80</v>
      </c>
      <c r="O46" s="11">
        <v>85</v>
      </c>
      <c r="P46" s="11">
        <v>90</v>
      </c>
    </row>
    <row r="47" spans="1:17" s="12" customFormat="1" ht="16.5" customHeight="1" x14ac:dyDescent="0.2">
      <c r="A47" s="13"/>
      <c r="B47" s="10" t="s">
        <v>5</v>
      </c>
      <c r="C47" s="11">
        <v>60650</v>
      </c>
      <c r="D47" s="11">
        <v>64009</v>
      </c>
      <c r="E47" s="11">
        <v>51282</v>
      </c>
      <c r="F47" s="11">
        <v>25390</v>
      </c>
      <c r="G47" s="11">
        <v>49572</v>
      </c>
      <c r="H47" s="11">
        <v>41871</v>
      </c>
      <c r="I47" s="11">
        <v>47137</v>
      </c>
      <c r="J47" s="11">
        <v>62099</v>
      </c>
      <c r="K47" s="11">
        <v>62000</v>
      </c>
      <c r="L47" s="11">
        <v>60000</v>
      </c>
      <c r="M47" s="11">
        <v>42288</v>
      </c>
      <c r="N47" s="11">
        <v>56000</v>
      </c>
      <c r="O47" s="11">
        <v>60000</v>
      </c>
      <c r="P47" s="11">
        <v>60000</v>
      </c>
    </row>
    <row r="48" spans="1:17" s="12" customFormat="1" ht="14.25" x14ac:dyDescent="0.2">
      <c r="A48" s="14"/>
      <c r="B48" s="10" t="s">
        <v>6</v>
      </c>
      <c r="C48" s="11">
        <f t="shared" ref="C48:P48" si="7">(C46*1000*1000)/C47</f>
        <v>2232.7617477328936</v>
      </c>
      <c r="D48" s="11">
        <f t="shared" si="7"/>
        <v>2199.5813088784389</v>
      </c>
      <c r="E48" s="11">
        <f t="shared" si="7"/>
        <v>1646.6011466011466</v>
      </c>
      <c r="F48" s="11">
        <f t="shared" si="7"/>
        <v>1622.567940133911</v>
      </c>
      <c r="G48" s="11">
        <f t="shared" si="7"/>
        <v>1731.360445412733</v>
      </c>
      <c r="H48" s="11">
        <f t="shared" si="7"/>
        <v>1354.8756896181128</v>
      </c>
      <c r="I48" s="11">
        <f t="shared" si="7"/>
        <v>1490.8246176040054</v>
      </c>
      <c r="J48" s="11">
        <f t="shared" si="7"/>
        <v>1640.9926085766276</v>
      </c>
      <c r="K48" s="11">
        <f t="shared" si="7"/>
        <v>1612.9032258064517</v>
      </c>
      <c r="L48" s="11">
        <f t="shared" si="7"/>
        <v>1500</v>
      </c>
      <c r="M48" s="11">
        <f t="shared" si="7"/>
        <v>1355.6564510026485</v>
      </c>
      <c r="N48" s="11">
        <f t="shared" si="7"/>
        <v>1428.5714285714287</v>
      </c>
      <c r="O48" s="11">
        <f t="shared" si="7"/>
        <v>1416.6666666666667</v>
      </c>
      <c r="P48" s="11">
        <f t="shared" si="7"/>
        <v>1500</v>
      </c>
    </row>
    <row r="49" spans="1:16" s="12" customFormat="1" ht="14.25" x14ac:dyDescent="0.2">
      <c r="A49" s="9" t="s">
        <v>25</v>
      </c>
      <c r="B49" s="10" t="s">
        <v>4</v>
      </c>
      <c r="C49" s="11">
        <f>C46+C43+C40+C34+C19+C16+C10+C4</f>
        <v>351.88900000000001</v>
      </c>
      <c r="D49" s="11">
        <f t="shared" ref="D49:I50" si="8">D46+D43+D40+D34+D19+D16+D10</f>
        <v>445.91699999999992</v>
      </c>
      <c r="E49" s="11">
        <f t="shared" si="8"/>
        <v>355.60199999999998</v>
      </c>
      <c r="F49" s="11">
        <f t="shared" si="8"/>
        <v>273.69200000000001</v>
      </c>
      <c r="G49" s="11">
        <f t="shared" si="8"/>
        <v>411.041</v>
      </c>
      <c r="H49" s="11">
        <f t="shared" si="8"/>
        <v>476.35200000000003</v>
      </c>
      <c r="I49" s="11">
        <f t="shared" si="8"/>
        <v>624.81400000000008</v>
      </c>
      <c r="J49" s="11">
        <f t="shared" ref="J49:O49" si="9">J46+J43+J40+J34+J19+J16+J10+J4</f>
        <v>454.60700000000008</v>
      </c>
      <c r="K49" s="11">
        <f t="shared" si="9"/>
        <v>534.08799999999997</v>
      </c>
      <c r="L49" s="11">
        <f t="shared" si="9"/>
        <v>831.80000000000007</v>
      </c>
      <c r="M49" s="11">
        <f t="shared" si="9"/>
        <v>831.57600000000002</v>
      </c>
      <c r="N49" s="11">
        <f>N46+N43+N40+N34+N19+N16+N10+N4</f>
        <v>1005.397</v>
      </c>
      <c r="O49" s="11">
        <f t="shared" si="9"/>
        <v>1068.6510000000001</v>
      </c>
      <c r="P49" s="11">
        <f>P46+P43+P40+P34+P19+P16+P10+P4</f>
        <v>1281.4830000000002</v>
      </c>
    </row>
    <row r="50" spans="1:16" s="12" customFormat="1" ht="16.5" customHeight="1" x14ac:dyDescent="0.2">
      <c r="A50" s="13"/>
      <c r="B50" s="10" t="s">
        <v>5</v>
      </c>
      <c r="C50" s="11">
        <f>C47+C44+C41+C35+C20+C17+C11</f>
        <v>251797.75958188152</v>
      </c>
      <c r="D50" s="11">
        <f t="shared" si="8"/>
        <v>296694.8432055749</v>
      </c>
      <c r="E50" s="11">
        <f t="shared" si="8"/>
        <v>255379.75609756098</v>
      </c>
      <c r="F50" s="11">
        <f t="shared" si="8"/>
        <v>229182</v>
      </c>
      <c r="G50" s="11">
        <f t="shared" si="8"/>
        <v>329735</v>
      </c>
      <c r="H50" s="11">
        <f t="shared" si="8"/>
        <v>362616</v>
      </c>
      <c r="I50" s="11">
        <f t="shared" si="8"/>
        <v>441412</v>
      </c>
      <c r="J50" s="11">
        <f>J47+J44+J41+J35+J20+J17+J11</f>
        <v>402088</v>
      </c>
      <c r="K50" s="11">
        <f>K47+K44+K41+K35+K20+K17+K11</f>
        <v>377891</v>
      </c>
      <c r="L50" s="11">
        <f>L47+L44+L41+L35+L20+L17+L11</f>
        <v>496081</v>
      </c>
      <c r="M50" s="11">
        <f>M47+M44+M41+M35+M20+M17+M11</f>
        <v>539905</v>
      </c>
      <c r="N50" s="11">
        <f>N47+N44+N41+N35+N20+N17+N11+N5</f>
        <v>663521</v>
      </c>
      <c r="O50" s="11">
        <f>O47+O44+O41+O35+O20+O17+O11+O5</f>
        <v>798782</v>
      </c>
      <c r="P50" s="11">
        <f>P47+P44+P41+P35+P20+P17+P11+P5</f>
        <v>885345</v>
      </c>
    </row>
    <row r="51" spans="1:16" s="12" customFormat="1" ht="14.25" x14ac:dyDescent="0.2">
      <c r="A51" s="14"/>
      <c r="B51" s="10" t="s">
        <v>6</v>
      </c>
      <c r="C51" s="11">
        <f t="shared" ref="C51:P51" si="10">(C49*1000*1000)/C50</f>
        <v>1397.5064773583501</v>
      </c>
      <c r="D51" s="11">
        <f t="shared" si="10"/>
        <v>1502.9482655720831</v>
      </c>
      <c r="E51" s="11">
        <f t="shared" si="10"/>
        <v>1392.4439643687019</v>
      </c>
      <c r="F51" s="11">
        <f t="shared" si="10"/>
        <v>1194.212459966315</v>
      </c>
      <c r="G51" s="11">
        <f t="shared" si="10"/>
        <v>1246.5798292568275</v>
      </c>
      <c r="H51" s="11">
        <f t="shared" si="10"/>
        <v>1313.6541134423194</v>
      </c>
      <c r="I51" s="11">
        <f t="shared" si="10"/>
        <v>1415.4893840674927</v>
      </c>
      <c r="J51" s="11">
        <f t="shared" si="10"/>
        <v>1130.6156861184618</v>
      </c>
      <c r="K51" s="11">
        <f t="shared" si="10"/>
        <v>1413.3387669989495</v>
      </c>
      <c r="L51" s="11">
        <f t="shared" si="10"/>
        <v>1676.7423061959641</v>
      </c>
      <c r="M51" s="11">
        <f t="shared" si="10"/>
        <v>1540.2265213324567</v>
      </c>
      <c r="N51" s="11">
        <f t="shared" si="10"/>
        <v>1515.2451844026036</v>
      </c>
      <c r="O51" s="11">
        <f t="shared" si="10"/>
        <v>1337.8506275804914</v>
      </c>
      <c r="P51" s="11">
        <f t="shared" si="10"/>
        <v>1447.4391338969556</v>
      </c>
    </row>
    <row r="52" spans="1:16" x14ac:dyDescent="0.25">
      <c r="A52" s="2"/>
      <c r="B52" s="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P52" s="3"/>
    </row>
    <row r="53" spans="1:16" x14ac:dyDescent="0.25">
      <c r="B53" s="3"/>
      <c r="E53" s="24"/>
      <c r="F53" s="24"/>
      <c r="G53" s="24"/>
      <c r="H53" s="24"/>
      <c r="I53" s="24"/>
      <c r="J53" s="24"/>
      <c r="K53" s="24"/>
      <c r="L53" s="24"/>
      <c r="M53" s="24"/>
      <c r="P53" s="3"/>
    </row>
    <row r="54" spans="1:16" ht="15" customHeight="1" x14ac:dyDescent="0.25">
      <c r="A54" s="25" t="s">
        <v>26</v>
      </c>
      <c r="B54" s="26"/>
      <c r="C54" s="27" t="s">
        <v>27</v>
      </c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8"/>
      <c r="O54" s="28"/>
      <c r="P54" s="28"/>
    </row>
    <row r="55" spans="1:16" x14ac:dyDescent="0.25">
      <c r="A55" s="2"/>
      <c r="B55" s="2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8"/>
      <c r="O55" s="28"/>
      <c r="P55" s="28"/>
    </row>
    <row r="56" spans="1:16" x14ac:dyDescent="0.25">
      <c r="A56" s="2"/>
      <c r="B56" s="2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8"/>
      <c r="O56" s="28"/>
      <c r="P56" s="29"/>
    </row>
    <row r="57" spans="1:16" x14ac:dyDescent="0.25">
      <c r="A57" s="2"/>
      <c r="B57" s="2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P57" s="3"/>
    </row>
    <row r="58" spans="1:16" x14ac:dyDescent="0.25">
      <c r="A58" s="3"/>
      <c r="B58" s="30"/>
      <c r="C58" s="31" t="s">
        <v>28</v>
      </c>
      <c r="D58" s="31"/>
      <c r="E58" s="31"/>
      <c r="F58" s="31"/>
      <c r="G58" s="31"/>
      <c r="H58" s="31"/>
      <c r="I58" s="31"/>
      <c r="J58" s="31"/>
      <c r="K58" s="31"/>
      <c r="L58" s="31"/>
      <c r="M58" s="31"/>
      <c r="P58" s="3"/>
    </row>
    <row r="59" spans="1:16" x14ac:dyDescent="0.25">
      <c r="A59" s="3"/>
      <c r="B59" s="30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P59" s="3"/>
    </row>
    <row r="60" spans="1:16" x14ac:dyDescent="0.25">
      <c r="A60" s="32"/>
      <c r="B60" s="33"/>
      <c r="D60" s="2"/>
      <c r="E60" s="34"/>
      <c r="F60" s="35"/>
      <c r="G60" s="35"/>
      <c r="H60" s="24"/>
      <c r="I60" s="24"/>
      <c r="J60" s="24"/>
      <c r="K60" s="24"/>
      <c r="L60" s="24"/>
      <c r="M60" s="24"/>
      <c r="P60" s="3"/>
    </row>
    <row r="61" spans="1:16" x14ac:dyDescent="0.25">
      <c r="A61" s="3"/>
      <c r="B61" s="36"/>
      <c r="C61" s="37" t="s">
        <v>29</v>
      </c>
      <c r="D61" s="37"/>
      <c r="E61" s="37"/>
      <c r="F61" s="37"/>
      <c r="G61" s="37"/>
      <c r="H61" s="37"/>
      <c r="I61" s="37"/>
      <c r="J61" s="37"/>
      <c r="K61" s="37"/>
      <c r="L61" s="37"/>
      <c r="M61" s="37"/>
      <c r="P61" s="3"/>
    </row>
    <row r="62" spans="1:16" x14ac:dyDescent="0.25">
      <c r="A62" s="2"/>
      <c r="B62" s="2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P62" s="3"/>
    </row>
  </sheetData>
  <mergeCells count="19">
    <mergeCell ref="C61:M62"/>
    <mergeCell ref="A40:A42"/>
    <mergeCell ref="A43:A45"/>
    <mergeCell ref="A46:A48"/>
    <mergeCell ref="A49:A51"/>
    <mergeCell ref="C54:M56"/>
    <mergeCell ref="C58:M59"/>
    <mergeCell ref="A22:A24"/>
    <mergeCell ref="A25:A27"/>
    <mergeCell ref="A28:A30"/>
    <mergeCell ref="A31:A33"/>
    <mergeCell ref="A34:A36"/>
    <mergeCell ref="A37:A39"/>
    <mergeCell ref="A4:A6"/>
    <mergeCell ref="A7:A9"/>
    <mergeCell ref="A10:A12"/>
    <mergeCell ref="A13:A15"/>
    <mergeCell ref="A16:A18"/>
    <mergeCell ref="A19:A21"/>
  </mergeCells>
  <conditionalFormatting sqref="C3:M3">
    <cfRule type="expression" dxfId="1" priority="2" stopIfTrue="1">
      <formula>ISNA(ACTIVECELL)</formula>
    </cfRule>
  </conditionalFormatting>
  <conditionalFormatting sqref="N1:O2">
    <cfRule type="expression" dxfId="0" priority="1" stopIfTrue="1">
      <formula>#N/A</formula>
    </cfRule>
  </conditionalFormatting>
  <hyperlinks>
    <hyperlink ref="R6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8.3.1.39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2015-03-05T14:13:17Z</dcterms:created>
  <dcterms:modified xsi:type="dcterms:W3CDTF">2015-03-05T14:13:17Z</dcterms:modified>
</cp:coreProperties>
</file>