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Research and Development\Londz_Excel\"/>
    </mc:Choice>
  </mc:AlternateContent>
  <bookViews>
    <workbookView xWindow="0" yWindow="0" windowWidth="21570" windowHeight="11595"/>
  </bookViews>
  <sheets>
    <sheet name="1.1.1" sheetId="1" r:id="rId1"/>
  </sheets>
  <calcPr calcId="152511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51" i="1" l="1"/>
  <c r="L51" i="1"/>
  <c r="K51" i="1"/>
  <c r="G51" i="1"/>
  <c r="E51" i="1"/>
  <c r="D51" i="1"/>
  <c r="C51" i="1"/>
  <c r="Q50" i="1"/>
  <c r="P50" i="1"/>
  <c r="O50" i="1"/>
  <c r="N50" i="1"/>
  <c r="M50" i="1"/>
  <c r="L50" i="1"/>
  <c r="K50" i="1"/>
  <c r="J50" i="1"/>
  <c r="I50" i="1"/>
  <c r="H50" i="1"/>
  <c r="G50" i="1"/>
  <c r="F50" i="1"/>
  <c r="E50" i="1"/>
  <c r="D50" i="1"/>
  <c r="C50" i="1"/>
  <c r="Q49" i="1"/>
  <c r="P49" i="1"/>
  <c r="O49" i="1"/>
  <c r="N49" i="1"/>
  <c r="M49" i="1"/>
  <c r="L49" i="1"/>
  <c r="K49" i="1"/>
  <c r="J49" i="1"/>
  <c r="I49" i="1"/>
  <c r="H49" i="1"/>
  <c r="G49" i="1"/>
  <c r="F49" i="1"/>
  <c r="E49" i="1"/>
  <c r="D49" i="1"/>
  <c r="C49" i="1"/>
  <c r="R42" i="1"/>
  <c r="R51" i="1" s="1"/>
  <c r="R33" i="1"/>
  <c r="R29" i="1"/>
  <c r="R50" i="1" s="1"/>
  <c r="R28" i="1"/>
  <c r="R49" i="1" s="1"/>
  <c r="R27" i="1"/>
  <c r="Q27" i="1"/>
  <c r="Q51" i="1" s="1"/>
  <c r="P27" i="1"/>
  <c r="P51" i="1" s="1"/>
  <c r="O27" i="1"/>
  <c r="O51" i="1" s="1"/>
  <c r="N27" i="1"/>
  <c r="N51" i="1" s="1"/>
  <c r="M27" i="1"/>
  <c r="L27" i="1"/>
  <c r="D27" i="1"/>
  <c r="C27" i="1"/>
  <c r="R18" i="1"/>
  <c r="Q18" i="1"/>
  <c r="P18" i="1"/>
  <c r="R15" i="1"/>
  <c r="Q15" i="1"/>
  <c r="P15" i="1"/>
  <c r="K15" i="1"/>
  <c r="R11" i="1"/>
  <c r="R10" i="1"/>
  <c r="R9" i="1"/>
  <c r="Q9" i="1"/>
  <c r="P9" i="1"/>
  <c r="O9" i="1"/>
  <c r="N9" i="1"/>
  <c r="M9" i="1"/>
  <c r="L9" i="1"/>
  <c r="K9" i="1"/>
  <c r="J9" i="1"/>
  <c r="J51" i="1" s="1"/>
  <c r="I9" i="1"/>
  <c r="I51" i="1" s="1"/>
  <c r="H9" i="1"/>
  <c r="H51" i="1" s="1"/>
  <c r="G9" i="1"/>
  <c r="F9" i="1"/>
  <c r="F51" i="1" s="1"/>
  <c r="E9" i="1"/>
  <c r="D9" i="1"/>
  <c r="C9" i="1"/>
  <c r="R6" i="1"/>
  <c r="Q6" i="1"/>
  <c r="P6" i="1"/>
  <c r="O6" i="1"/>
  <c r="N6" i="1"/>
  <c r="M6" i="1"/>
  <c r="L6" i="1"/>
  <c r="K6" i="1"/>
  <c r="J6" i="1"/>
  <c r="I6" i="1"/>
  <c r="H6" i="1"/>
  <c r="G6" i="1"/>
  <c r="F6" i="1"/>
  <c r="E6" i="1"/>
  <c r="D6" i="1"/>
  <c r="C6" i="1"/>
</calcChain>
</file>

<file path=xl/sharedStrings.xml><?xml version="1.0" encoding="utf-8"?>
<sst xmlns="http://schemas.openxmlformats.org/spreadsheetml/2006/main" count="72" uniqueCount="27">
  <si>
    <t>Table 1.1.1  Total  Mid Year Population in SADC by Sex, Thousand Person, 1980 - 2013, Selected Years</t>
  </si>
  <si>
    <t>Country</t>
  </si>
  <si>
    <t>Sex</t>
  </si>
  <si>
    <t>Angola</t>
  </si>
  <si>
    <t>Female</t>
  </si>
  <si>
    <t>Male</t>
  </si>
  <si>
    <t>Both Sexes</t>
  </si>
  <si>
    <t>Botswana</t>
  </si>
  <si>
    <t>Democratic Republic of Congo</t>
  </si>
  <si>
    <t>Back to Content Page</t>
  </si>
  <si>
    <t>Lesotho</t>
  </si>
  <si>
    <t>Madagascar</t>
  </si>
  <si>
    <t>Malawi</t>
  </si>
  <si>
    <t>Mauritius</t>
  </si>
  <si>
    <t>Mozambique</t>
  </si>
  <si>
    <t xml:space="preserve">Namibia </t>
  </si>
  <si>
    <t>Seychelles</t>
  </si>
  <si>
    <t>South Africa</t>
  </si>
  <si>
    <t>Swaziland</t>
  </si>
  <si>
    <t>United Republic of Tanzania</t>
  </si>
  <si>
    <t>Zambia</t>
  </si>
  <si>
    <t xml:space="preserve">Zimbabwe </t>
  </si>
  <si>
    <t>SADC-Total</t>
  </si>
  <si>
    <t>Notes:</t>
  </si>
  <si>
    <t xml:space="preserve">World DataBank  - Health Nutrition and Population Statistics; http://databank.worldbank.org/data/; downloaded 16 October 2013: Madagascar;  Malawi, Namibia, Zambia &amp; Zimbabwe; Male &amp; Female for 1980 - 2012 for Democratic Republic of Congo; Male &amp; Female for 1980 - 2001 &amp; 2011 for Zimbabwe </t>
  </si>
  <si>
    <t xml:space="preserve">Source: </t>
  </si>
  <si>
    <t>National Statistics Offices of Member States: Angola; Botswana;  Lesotho; Madagascar (2011-2013), Malawi; Mauritius; Mozambique; Namibia; Seychelles; South Africa; Swaziland; United Republic of Tanzania; Zambia; Zimbabwe (2002 - 2010 &amp; 2013)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</si>
</sst>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##0\ 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indexed="8"/>
      <name val="Tahoma"/>
      <family val="2"/>
    </font>
    <font>
      <b/>
      <sz val="11"/>
      <color theme="1"/>
      <name val="Tahoma"/>
      <family val="2"/>
    </font>
    <font>
      <sz val="11"/>
      <color theme="1"/>
      <name val="Tahoma"/>
      <family val="2"/>
    </font>
    <font>
      <b/>
      <sz val="11"/>
      <name val="Tahoma"/>
      <family val="2"/>
    </font>
    <font>
      <sz val="11"/>
      <name val="Tahoma"/>
      <family val="2"/>
    </font>
    <font>
      <u/>
      <sz val="11"/>
      <color theme="10"/>
      <name val="Calibri"/>
      <family val="2"/>
    </font>
    <font>
      <u/>
      <sz val="11"/>
      <color theme="10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rgb="FF00B0F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7" fillId="0" borderId="0" applyNumberFormat="0" applyFill="0" applyBorder="0" applyAlignment="0" applyProtection="0">
      <alignment vertical="top"/>
      <protection locked="0"/>
    </xf>
  </cellStyleXfs>
  <cellXfs count="29">
    <xf numFmtId="0" fontId="0" fillId="0" borderId="0" xfId="0"/>
    <xf numFmtId="0" fontId="2" fillId="0" borderId="0" xfId="0" applyFont="1" applyBorder="1" applyAlignment="1"/>
    <xf numFmtId="0" fontId="2" fillId="0" borderId="0" xfId="0" applyFont="1" applyBorder="1" applyAlignment="1">
      <alignment wrapText="1"/>
    </xf>
    <xf numFmtId="0" fontId="2" fillId="0" borderId="0" xfId="0" applyFont="1" applyAlignment="1">
      <alignment wrapText="1"/>
    </xf>
    <xf numFmtId="0" fontId="3" fillId="0" borderId="0" xfId="0" applyFont="1"/>
    <xf numFmtId="0" fontId="1" fillId="0" borderId="0" xfId="0" applyFont="1"/>
    <xf numFmtId="0" fontId="2" fillId="0" borderId="0" xfId="0" applyFont="1" applyBorder="1" applyAlignment="1">
      <alignment horizontal="left" wrapText="1"/>
    </xf>
    <xf numFmtId="0" fontId="4" fillId="0" borderId="0" xfId="0" applyFont="1"/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5" fillId="3" borderId="1" xfId="0" applyFont="1" applyFill="1" applyBorder="1"/>
    <xf numFmtId="0" fontId="5" fillId="3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center"/>
    </xf>
    <xf numFmtId="0" fontId="5" fillId="2" borderId="1" xfId="0" applyFont="1" applyFill="1" applyBorder="1"/>
    <xf numFmtId="164" fontId="6" fillId="0" borderId="1" xfId="0" applyNumberFormat="1" applyFont="1" applyFill="1" applyBorder="1" applyAlignment="1">
      <alignment horizontal="right"/>
    </xf>
    <xf numFmtId="164" fontId="6" fillId="0" borderId="1" xfId="0" applyNumberFormat="1" applyFont="1" applyFill="1" applyBorder="1" applyAlignment="1">
      <alignment horizontal="right"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164" fontId="6" fillId="0" borderId="1" xfId="0" applyNumberFormat="1" applyFont="1" applyFill="1" applyBorder="1"/>
    <xf numFmtId="0" fontId="5" fillId="2" borderId="1" xfId="0" applyFont="1" applyFill="1" applyBorder="1" applyAlignment="1">
      <alignment horizontal="left" vertical="center" wrapText="1"/>
    </xf>
    <xf numFmtId="0" fontId="8" fillId="0" borderId="0" xfId="1" applyFont="1" applyAlignment="1" applyProtection="1"/>
    <xf numFmtId="164" fontId="4" fillId="0" borderId="1" xfId="0" applyNumberFormat="1" applyFont="1" applyFill="1" applyBorder="1"/>
    <xf numFmtId="0" fontId="4" fillId="0" borderId="0" xfId="0" applyFont="1" applyFill="1" applyBorder="1"/>
    <xf numFmtId="0" fontId="0" fillId="0" borderId="0" xfId="0" applyFill="1" applyBorder="1"/>
    <xf numFmtId="0" fontId="6" fillId="0" borderId="0" xfId="0" applyFont="1" applyFill="1" applyBorder="1" applyAlignment="1">
      <alignment vertical="center" wrapText="1"/>
    </xf>
    <xf numFmtId="0" fontId="6" fillId="0" borderId="0" xfId="0" applyFont="1" applyBorder="1" applyAlignment="1">
      <alignment horizontal="left" vertical="center" wrapText="1"/>
    </xf>
    <xf numFmtId="0" fontId="4" fillId="0" borderId="0" xfId="0" applyFont="1" applyFill="1"/>
    <xf numFmtId="0" fontId="4" fillId="0" borderId="0" xfId="0" applyFont="1" applyFill="1" applyBorder="1" applyAlignment="1">
      <alignment horizontal="left" vertical="center" wrapText="1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62"/>
  <sheetViews>
    <sheetView tabSelected="1" topLeftCell="C43" zoomScale="96" zoomScaleNormal="96" workbookViewId="0">
      <selection activeCell="H54" sqref="H54"/>
    </sheetView>
  </sheetViews>
  <sheetFormatPr defaultRowHeight="15" x14ac:dyDescent="0.25"/>
  <cols>
    <col min="1" max="1" width="17" customWidth="1"/>
    <col min="2" max="2" width="13.140625" bestFit="1" customWidth="1"/>
    <col min="3" max="4" width="9.28515625" customWidth="1"/>
    <col min="5" max="8" width="11" customWidth="1"/>
    <col min="9" max="9" width="10.28515625" customWidth="1"/>
    <col min="10" max="17" width="11" customWidth="1"/>
    <col min="18" max="18" width="10.7109375" bestFit="1" customWidth="1"/>
  </cols>
  <sheetData>
    <row r="1" spans="1:27" s="5" customFormat="1" ht="15" customHeight="1" x14ac:dyDescent="0.25">
      <c r="A1" s="1" t="s">
        <v>0</v>
      </c>
      <c r="B1" s="1"/>
      <c r="C1" s="2"/>
      <c r="D1" s="2"/>
      <c r="E1" s="2"/>
      <c r="F1" s="2"/>
      <c r="G1" s="2"/>
      <c r="H1" s="2"/>
      <c r="I1" s="2"/>
      <c r="J1" s="2"/>
      <c r="K1" s="3"/>
      <c r="L1" s="3"/>
      <c r="M1" s="4"/>
      <c r="N1" s="4"/>
      <c r="O1" s="4"/>
      <c r="P1" s="4"/>
      <c r="Q1" s="4"/>
      <c r="R1" s="4"/>
    </row>
    <row r="2" spans="1:27" ht="15" customHeight="1" x14ac:dyDescent="0.25">
      <c r="A2" s="6"/>
      <c r="B2" s="6"/>
      <c r="C2" s="6"/>
      <c r="D2" s="6"/>
      <c r="E2" s="6"/>
      <c r="F2" s="6"/>
      <c r="G2" s="6"/>
      <c r="H2" s="6"/>
      <c r="I2" s="6"/>
      <c r="J2" s="6"/>
      <c r="K2" s="3"/>
      <c r="L2" s="3"/>
      <c r="M2" s="7"/>
      <c r="N2" s="7"/>
      <c r="O2" s="7"/>
      <c r="P2" s="7"/>
      <c r="Q2" s="7"/>
      <c r="R2" s="7"/>
    </row>
    <row r="3" spans="1:27" ht="15" customHeight="1" x14ac:dyDescent="0.25">
      <c r="A3" s="8" t="s">
        <v>1</v>
      </c>
      <c r="B3" s="9" t="s">
        <v>2</v>
      </c>
      <c r="C3" s="10">
        <v>1980</v>
      </c>
      <c r="D3" s="10">
        <v>1990</v>
      </c>
      <c r="E3" s="11">
        <v>2000</v>
      </c>
      <c r="F3" s="11">
        <v>2001</v>
      </c>
      <c r="G3" s="11">
        <v>2002</v>
      </c>
      <c r="H3" s="11">
        <v>2003</v>
      </c>
      <c r="I3" s="11">
        <v>2004</v>
      </c>
      <c r="J3" s="11">
        <v>2005</v>
      </c>
      <c r="K3" s="11">
        <v>2006</v>
      </c>
      <c r="L3" s="11">
        <v>2007</v>
      </c>
      <c r="M3" s="12">
        <v>2008</v>
      </c>
      <c r="N3" s="11">
        <v>2009</v>
      </c>
      <c r="O3" s="11">
        <v>2010</v>
      </c>
      <c r="P3" s="11">
        <v>2011</v>
      </c>
      <c r="Q3" s="11">
        <v>2012</v>
      </c>
      <c r="R3" s="11">
        <v>2013</v>
      </c>
    </row>
    <row r="4" spans="1:27" ht="15" customHeight="1" x14ac:dyDescent="0.25">
      <c r="A4" s="13" t="s">
        <v>3</v>
      </c>
      <c r="B4" s="14" t="s">
        <v>4</v>
      </c>
      <c r="C4" s="15">
        <v>3928</v>
      </c>
      <c r="D4" s="15">
        <v>5087</v>
      </c>
      <c r="E4" s="15">
        <v>6767</v>
      </c>
      <c r="F4" s="15">
        <v>6973</v>
      </c>
      <c r="G4" s="15">
        <v>7186</v>
      </c>
      <c r="H4" s="15">
        <v>7398</v>
      </c>
      <c r="I4" s="15">
        <v>7625</v>
      </c>
      <c r="J4" s="15">
        <v>7850</v>
      </c>
      <c r="K4" s="15">
        <v>8093</v>
      </c>
      <c r="L4" s="15">
        <v>8344</v>
      </c>
      <c r="M4" s="15">
        <v>8596</v>
      </c>
      <c r="N4" s="15">
        <v>8859</v>
      </c>
      <c r="O4" s="15">
        <v>8428</v>
      </c>
      <c r="P4" s="15">
        <v>8708</v>
      </c>
      <c r="Q4" s="15">
        <v>8999</v>
      </c>
      <c r="R4" s="16">
        <v>9882</v>
      </c>
      <c r="S4" s="17"/>
      <c r="T4" s="17"/>
      <c r="U4" s="17"/>
      <c r="V4" s="17"/>
      <c r="W4" s="17"/>
      <c r="X4" s="18"/>
      <c r="Y4" s="17"/>
      <c r="Z4" s="17"/>
      <c r="AA4" s="17"/>
    </row>
    <row r="5" spans="1:27" ht="15" customHeight="1" x14ac:dyDescent="0.25">
      <c r="A5" s="13"/>
      <c r="B5" s="14" t="s">
        <v>5</v>
      </c>
      <c r="C5" s="15">
        <v>3794</v>
      </c>
      <c r="D5" s="15">
        <v>4936</v>
      </c>
      <c r="E5" s="15">
        <v>6632</v>
      </c>
      <c r="F5" s="15">
        <v>6841</v>
      </c>
      <c r="G5" s="15">
        <v>7052</v>
      </c>
      <c r="H5" s="15">
        <v>7264</v>
      </c>
      <c r="I5" s="15">
        <v>7491</v>
      </c>
      <c r="J5" s="15">
        <v>7712</v>
      </c>
      <c r="K5" s="15">
        <v>7950</v>
      </c>
      <c r="L5" s="15">
        <v>8197</v>
      </c>
      <c r="M5" s="15">
        <v>8445</v>
      </c>
      <c r="N5" s="15">
        <v>8703</v>
      </c>
      <c r="O5" s="15">
        <v>9002</v>
      </c>
      <c r="P5" s="15">
        <v>9284</v>
      </c>
      <c r="Q5" s="15">
        <v>9577</v>
      </c>
      <c r="R5" s="16">
        <v>9302</v>
      </c>
      <c r="S5" s="17"/>
      <c r="T5" s="17"/>
      <c r="U5" s="17"/>
      <c r="V5" s="17"/>
      <c r="W5" s="17"/>
      <c r="X5" s="18"/>
      <c r="Y5" s="17"/>
      <c r="Z5" s="17"/>
      <c r="AA5" s="17"/>
    </row>
    <row r="6" spans="1:27" ht="15" customHeight="1" x14ac:dyDescent="0.25">
      <c r="A6" s="13"/>
      <c r="B6" s="14" t="s">
        <v>6</v>
      </c>
      <c r="C6" s="15">
        <f>C4+C5</f>
        <v>7722</v>
      </c>
      <c r="D6" s="15">
        <f t="shared" ref="D6:R6" si="0">D4+D5</f>
        <v>10023</v>
      </c>
      <c r="E6" s="15">
        <f t="shared" si="0"/>
        <v>13399</v>
      </c>
      <c r="F6" s="15">
        <f t="shared" si="0"/>
        <v>13814</v>
      </c>
      <c r="G6" s="15">
        <f t="shared" si="0"/>
        <v>14238</v>
      </c>
      <c r="H6" s="15">
        <f t="shared" si="0"/>
        <v>14662</v>
      </c>
      <c r="I6" s="15">
        <f t="shared" si="0"/>
        <v>15116</v>
      </c>
      <c r="J6" s="15">
        <f t="shared" si="0"/>
        <v>15562</v>
      </c>
      <c r="K6" s="15">
        <f t="shared" si="0"/>
        <v>16043</v>
      </c>
      <c r="L6" s="15">
        <f t="shared" si="0"/>
        <v>16541</v>
      </c>
      <c r="M6" s="15">
        <f t="shared" si="0"/>
        <v>17041</v>
      </c>
      <c r="N6" s="15">
        <f t="shared" si="0"/>
        <v>17562</v>
      </c>
      <c r="O6" s="15">
        <f t="shared" si="0"/>
        <v>17430</v>
      </c>
      <c r="P6" s="15">
        <f t="shared" si="0"/>
        <v>17992</v>
      </c>
      <c r="Q6" s="15">
        <f t="shared" si="0"/>
        <v>18576</v>
      </c>
      <c r="R6" s="15">
        <f t="shared" si="0"/>
        <v>19184</v>
      </c>
      <c r="S6" s="7"/>
    </row>
    <row r="7" spans="1:27" ht="15" customHeight="1" x14ac:dyDescent="0.25">
      <c r="A7" s="13" t="s">
        <v>7</v>
      </c>
      <c r="B7" s="14" t="s">
        <v>4</v>
      </c>
      <c r="C7" s="15">
        <v>503.1376422882077</v>
      </c>
      <c r="D7" s="15">
        <v>684.68306610107481</v>
      </c>
      <c r="E7" s="15">
        <v>827.00753902191673</v>
      </c>
      <c r="F7" s="15">
        <v>867</v>
      </c>
      <c r="G7" s="15">
        <v>861.74713235657214</v>
      </c>
      <c r="H7" s="15">
        <v>877.31130862758084</v>
      </c>
      <c r="I7" s="15">
        <v>893.07686451478776</v>
      </c>
      <c r="J7" s="15">
        <v>909.03609242161883</v>
      </c>
      <c r="K7" s="15">
        <v>925.18748115631502</v>
      </c>
      <c r="L7" s="15">
        <v>941.53783686758732</v>
      </c>
      <c r="M7" s="15">
        <v>958.09876534737487</v>
      </c>
      <c r="N7" s="15">
        <v>974.88755047116808</v>
      </c>
      <c r="O7" s="15">
        <v>991.92166239577421</v>
      </c>
      <c r="P7" s="15">
        <v>1036</v>
      </c>
      <c r="Q7" s="15">
        <v>1055</v>
      </c>
      <c r="R7" s="19">
        <v>1026</v>
      </c>
      <c r="S7" s="17"/>
      <c r="T7" s="17"/>
      <c r="U7" s="17"/>
      <c r="V7" s="17"/>
      <c r="W7" s="17"/>
      <c r="X7" s="18"/>
      <c r="Y7" s="17"/>
      <c r="Z7" s="17"/>
      <c r="AA7" s="17"/>
    </row>
    <row r="8" spans="1:27" ht="15" customHeight="1" x14ac:dyDescent="0.25">
      <c r="A8" s="13"/>
      <c r="B8" s="14" t="s">
        <v>5</v>
      </c>
      <c r="C8" s="15">
        <v>481.8623577117923</v>
      </c>
      <c r="D8" s="15">
        <v>667.31693389892519</v>
      </c>
      <c r="E8" s="15">
        <v>814.39248221805099</v>
      </c>
      <c r="F8" s="15">
        <v>814</v>
      </c>
      <c r="G8" s="15">
        <v>850.70929295259293</v>
      </c>
      <c r="H8" s="15">
        <v>867.33237059115618</v>
      </c>
      <c r="I8" s="15">
        <v>884.35905878957942</v>
      </c>
      <c r="J8" s="15">
        <v>901.80843651256077</v>
      </c>
      <c r="K8" s="15">
        <v>919.69360005570763</v>
      </c>
      <c r="L8" s="15">
        <v>938.01954612724819</v>
      </c>
      <c r="M8" s="15">
        <v>956.78669363814947</v>
      </c>
      <c r="N8" s="15">
        <v>975.99000943160252</v>
      </c>
      <c r="O8" s="15">
        <v>995.62450433343895</v>
      </c>
      <c r="P8" s="15">
        <v>989</v>
      </c>
      <c r="Q8" s="15">
        <v>1008</v>
      </c>
      <c r="R8" s="19">
        <v>1075</v>
      </c>
      <c r="S8" s="17"/>
      <c r="T8" s="17"/>
      <c r="U8" s="17"/>
      <c r="V8" s="17"/>
      <c r="W8" s="17"/>
      <c r="X8" s="18"/>
      <c r="Y8" s="17"/>
      <c r="Z8" s="17"/>
      <c r="AA8" s="17"/>
    </row>
    <row r="9" spans="1:27" ht="15" customHeight="1" x14ac:dyDescent="0.25">
      <c r="A9" s="13"/>
      <c r="B9" s="14" t="s">
        <v>6</v>
      </c>
      <c r="C9" s="15">
        <f>C7+C8</f>
        <v>985</v>
      </c>
      <c r="D9" s="15">
        <f t="shared" ref="D9:Q9" si="1">D7+D8</f>
        <v>1352</v>
      </c>
      <c r="E9" s="15">
        <f t="shared" si="1"/>
        <v>1641.4000212399678</v>
      </c>
      <c r="F9" s="15">
        <f t="shared" si="1"/>
        <v>1681</v>
      </c>
      <c r="G9" s="15">
        <f t="shared" si="1"/>
        <v>1712.4564253091651</v>
      </c>
      <c r="H9" s="15">
        <f t="shared" si="1"/>
        <v>1744.6436792187369</v>
      </c>
      <c r="I9" s="15">
        <f t="shared" si="1"/>
        <v>1777.4359233043672</v>
      </c>
      <c r="J9" s="15">
        <f t="shared" si="1"/>
        <v>1810.8445289341796</v>
      </c>
      <c r="K9" s="15">
        <f t="shared" si="1"/>
        <v>1844.8810812120228</v>
      </c>
      <c r="L9" s="15">
        <f t="shared" si="1"/>
        <v>1879.5573829948355</v>
      </c>
      <c r="M9" s="15">
        <f t="shared" si="1"/>
        <v>1914.8854589855243</v>
      </c>
      <c r="N9" s="15">
        <f t="shared" si="1"/>
        <v>1950.8775599027706</v>
      </c>
      <c r="O9" s="15">
        <f t="shared" si="1"/>
        <v>1987.5461667292132</v>
      </c>
      <c r="P9" s="15">
        <f t="shared" si="1"/>
        <v>2025</v>
      </c>
      <c r="Q9" s="15">
        <f t="shared" si="1"/>
        <v>2063</v>
      </c>
      <c r="R9" s="19">
        <f>SUM(R7:R8)</f>
        <v>2101</v>
      </c>
      <c r="S9" s="7"/>
    </row>
    <row r="10" spans="1:27" ht="15" customHeight="1" x14ac:dyDescent="0.25">
      <c r="A10" s="20" t="s">
        <v>8</v>
      </c>
      <c r="B10" s="14" t="s">
        <v>4</v>
      </c>
      <c r="C10" s="15">
        <v>13862.54974212647</v>
      </c>
      <c r="D10" s="15">
        <v>18750.523538513185</v>
      </c>
      <c r="E10" s="15">
        <v>26228.079339141837</v>
      </c>
      <c r="F10" s="15">
        <v>26972.990956878642</v>
      </c>
      <c r="G10" s="15">
        <v>27691.76976776122</v>
      </c>
      <c r="H10" s="15">
        <v>28430.351881790179</v>
      </c>
      <c r="I10" s="15">
        <v>29189.43824054717</v>
      </c>
      <c r="J10" s="15">
        <v>30058.622510375964</v>
      </c>
      <c r="K10" s="15">
        <v>30955.476094741825</v>
      </c>
      <c r="L10" s="15">
        <v>31880.855375518779</v>
      </c>
      <c r="M10" s="15">
        <v>32834.939677734408</v>
      </c>
      <c r="N10" s="15">
        <v>33818.229240798944</v>
      </c>
      <c r="O10" s="15">
        <v>34831.366160011275</v>
      </c>
      <c r="P10" s="15">
        <v>35874.774182014502</v>
      </c>
      <c r="Q10" s="15">
        <v>36949.574282112117</v>
      </c>
      <c r="R10" s="19">
        <f>Q10/Q12*R12</f>
        <v>38057.271376800527</v>
      </c>
      <c r="S10" s="17"/>
      <c r="T10" s="17"/>
      <c r="U10" s="21" t="s">
        <v>9</v>
      </c>
      <c r="V10" s="17"/>
      <c r="W10" s="17"/>
      <c r="X10" s="18"/>
      <c r="Y10" s="17"/>
      <c r="Z10" s="17"/>
      <c r="AA10" s="17"/>
    </row>
    <row r="11" spans="1:27" ht="15" customHeight="1" x14ac:dyDescent="0.25">
      <c r="A11" s="20"/>
      <c r="B11" s="14" t="s">
        <v>5</v>
      </c>
      <c r="C11" s="15">
        <v>13307.45025787353</v>
      </c>
      <c r="D11" s="15">
        <v>18265.476461486815</v>
      </c>
      <c r="E11" s="15">
        <v>25780.920660858163</v>
      </c>
      <c r="F11" s="15">
        <v>26532.009043121358</v>
      </c>
      <c r="G11" s="15">
        <v>27258.23023223878</v>
      </c>
      <c r="H11" s="15">
        <v>28003.648118209821</v>
      </c>
      <c r="I11" s="15">
        <v>28767.56175945283</v>
      </c>
      <c r="J11" s="15">
        <v>29637.377489624036</v>
      </c>
      <c r="K11" s="15">
        <v>30531.523905258175</v>
      </c>
      <c r="L11" s="15">
        <v>31451.144624481221</v>
      </c>
      <c r="M11" s="15">
        <v>32397.060322265657</v>
      </c>
      <c r="N11" s="15">
        <v>33370.770759201056</v>
      </c>
      <c r="O11" s="15">
        <v>34373.633839988725</v>
      </c>
      <c r="P11" s="15">
        <v>35406.225817985498</v>
      </c>
      <c r="Q11" s="15">
        <v>36469.425717887883</v>
      </c>
      <c r="R11" s="22">
        <f>Q11/Q12*R12</f>
        <v>37562.728623199466</v>
      </c>
      <c r="S11" s="17"/>
      <c r="T11" s="17"/>
      <c r="U11" s="17"/>
      <c r="V11" s="17"/>
      <c r="W11" s="17"/>
      <c r="X11" s="18"/>
      <c r="Y11" s="17"/>
      <c r="Z11" s="17"/>
      <c r="AA11" s="17"/>
    </row>
    <row r="12" spans="1:27" ht="15" customHeight="1" x14ac:dyDescent="0.25">
      <c r="A12" s="20"/>
      <c r="B12" s="14" t="s">
        <v>6</v>
      </c>
      <c r="C12" s="15">
        <v>27170</v>
      </c>
      <c r="D12" s="15">
        <v>37016</v>
      </c>
      <c r="E12" s="15">
        <v>52009</v>
      </c>
      <c r="F12" s="15">
        <v>53505</v>
      </c>
      <c r="G12" s="15">
        <v>54950</v>
      </c>
      <c r="H12" s="15">
        <v>56434</v>
      </c>
      <c r="I12" s="15">
        <v>57957</v>
      </c>
      <c r="J12" s="15">
        <v>59696</v>
      </c>
      <c r="K12" s="15">
        <v>61487</v>
      </c>
      <c r="L12" s="15">
        <v>63332</v>
      </c>
      <c r="M12" s="15">
        <v>65232</v>
      </c>
      <c r="N12" s="15">
        <v>67189</v>
      </c>
      <c r="O12" s="15">
        <v>69205</v>
      </c>
      <c r="P12" s="15">
        <v>71281</v>
      </c>
      <c r="Q12" s="15">
        <v>73419</v>
      </c>
      <c r="R12" s="15">
        <v>75620</v>
      </c>
      <c r="S12" s="7"/>
    </row>
    <row r="13" spans="1:27" ht="15" customHeight="1" x14ac:dyDescent="0.25">
      <c r="A13" s="13" t="s">
        <v>10</v>
      </c>
      <c r="B13" s="14" t="s">
        <v>4</v>
      </c>
      <c r="C13" s="19">
        <v>686.69801696777301</v>
      </c>
      <c r="D13" s="19">
        <v>823.60298652648942</v>
      </c>
      <c r="E13" s="19">
        <v>961.77421485900891</v>
      </c>
      <c r="F13" s="19">
        <v>962.90581497192409</v>
      </c>
      <c r="G13" s="19">
        <v>995</v>
      </c>
      <c r="H13" s="19">
        <v>994</v>
      </c>
      <c r="I13" s="19">
        <v>995</v>
      </c>
      <c r="J13" s="19">
        <v>994</v>
      </c>
      <c r="K13" s="19">
        <v>963</v>
      </c>
      <c r="L13" s="19">
        <v>995</v>
      </c>
      <c r="M13" s="19">
        <v>997</v>
      </c>
      <c r="N13" s="19">
        <v>996</v>
      </c>
      <c r="O13" s="19">
        <v>997</v>
      </c>
      <c r="P13" s="19">
        <v>959</v>
      </c>
      <c r="Q13" s="19">
        <v>987</v>
      </c>
      <c r="R13" s="19">
        <v>992</v>
      </c>
      <c r="S13" s="17"/>
      <c r="T13" s="17"/>
      <c r="U13" s="17"/>
      <c r="V13" s="17"/>
      <c r="W13" s="17"/>
      <c r="X13" s="18"/>
      <c r="Y13" s="17"/>
      <c r="Z13" s="17"/>
      <c r="AA13" s="17"/>
    </row>
    <row r="14" spans="1:27" ht="15" customHeight="1" x14ac:dyDescent="0.25">
      <c r="A14" s="13"/>
      <c r="B14" s="14" t="s">
        <v>5</v>
      </c>
      <c r="C14" s="19">
        <v>609.30198303222699</v>
      </c>
      <c r="D14" s="19">
        <v>778.39701347351058</v>
      </c>
      <c r="E14" s="19">
        <v>904.22578514099109</v>
      </c>
      <c r="F14" s="19">
        <v>905.09418502807591</v>
      </c>
      <c r="G14" s="19">
        <v>875</v>
      </c>
      <c r="H14" s="19">
        <v>877</v>
      </c>
      <c r="I14" s="19">
        <v>878</v>
      </c>
      <c r="J14" s="19">
        <v>881</v>
      </c>
      <c r="K14" s="19">
        <v>912</v>
      </c>
      <c r="L14" s="19">
        <v>885</v>
      </c>
      <c r="M14" s="19">
        <v>887</v>
      </c>
      <c r="N14" s="19">
        <v>891</v>
      </c>
      <c r="O14" s="19">
        <v>895</v>
      </c>
      <c r="P14" s="19">
        <v>934</v>
      </c>
      <c r="Q14" s="19">
        <v>914</v>
      </c>
      <c r="R14" s="19">
        <v>916</v>
      </c>
      <c r="S14" s="17"/>
      <c r="T14" s="17"/>
      <c r="U14" s="17"/>
      <c r="V14" s="17"/>
      <c r="W14" s="17"/>
      <c r="X14" s="18"/>
      <c r="Y14" s="17"/>
      <c r="Z14" s="17"/>
      <c r="AA14" s="17"/>
    </row>
    <row r="15" spans="1:27" ht="15" customHeight="1" x14ac:dyDescent="0.25">
      <c r="A15" s="13"/>
      <c r="B15" s="14" t="s">
        <v>6</v>
      </c>
      <c r="C15" s="19">
        <v>1296</v>
      </c>
      <c r="D15" s="19">
        <v>1602</v>
      </c>
      <c r="E15" s="19">
        <v>1866</v>
      </c>
      <c r="F15" s="19">
        <v>1868</v>
      </c>
      <c r="G15" s="19">
        <v>1870</v>
      </c>
      <c r="H15" s="19">
        <v>1871</v>
      </c>
      <c r="I15" s="19">
        <v>1873</v>
      </c>
      <c r="J15" s="19">
        <v>1875</v>
      </c>
      <c r="K15" s="19">
        <f>K14+K13</f>
        <v>1875</v>
      </c>
      <c r="L15" s="19">
        <v>1880</v>
      </c>
      <c r="M15" s="19">
        <v>1884</v>
      </c>
      <c r="N15" s="19">
        <v>1887</v>
      </c>
      <c r="O15" s="19">
        <v>1891.83</v>
      </c>
      <c r="P15" s="19">
        <f>P14+P13</f>
        <v>1893</v>
      </c>
      <c r="Q15" s="19">
        <f>Q13+Q14</f>
        <v>1901</v>
      </c>
      <c r="R15" s="19">
        <f>R13+R14</f>
        <v>1908</v>
      </c>
      <c r="S15" s="7"/>
    </row>
    <row r="16" spans="1:27" ht="15" customHeight="1" x14ac:dyDescent="0.25">
      <c r="A16" s="13" t="s">
        <v>11</v>
      </c>
      <c r="B16" s="14" t="s">
        <v>4</v>
      </c>
      <c r="C16" s="15">
        <v>4289.7253573608432</v>
      </c>
      <c r="D16" s="15">
        <v>5644.6086611938445</v>
      </c>
      <c r="E16" s="15">
        <v>7631.9337768554642</v>
      </c>
      <c r="F16" s="15">
        <v>7862.3045487976042</v>
      </c>
      <c r="G16" s="16">
        <v>8092</v>
      </c>
      <c r="H16" s="16">
        <v>8326</v>
      </c>
      <c r="I16" s="16">
        <v>8565</v>
      </c>
      <c r="J16" s="16">
        <v>8810</v>
      </c>
      <c r="K16" s="16">
        <v>9060</v>
      </c>
      <c r="L16" s="16">
        <v>9315</v>
      </c>
      <c r="M16" s="16">
        <v>9574</v>
      </c>
      <c r="N16" s="16">
        <v>9840</v>
      </c>
      <c r="O16" s="16">
        <v>10111</v>
      </c>
      <c r="P16" s="16">
        <v>10410.27573291541</v>
      </c>
      <c r="Q16" s="16">
        <v>10696.669951699265</v>
      </c>
      <c r="R16" s="19">
        <v>10990.943082690359</v>
      </c>
      <c r="S16" s="17"/>
      <c r="T16" s="17"/>
      <c r="U16" s="17"/>
      <c r="V16" s="17"/>
      <c r="W16" s="17"/>
      <c r="X16" s="18"/>
      <c r="Y16" s="17"/>
      <c r="Z16" s="17"/>
      <c r="AA16" s="17"/>
    </row>
    <row r="17" spans="1:27" ht="15" customHeight="1" x14ac:dyDescent="0.25">
      <c r="A17" s="13"/>
      <c r="B17" s="14" t="s">
        <v>5</v>
      </c>
      <c r="C17" s="15">
        <v>4314.2746426391568</v>
      </c>
      <c r="D17" s="15">
        <v>5628.3913388061555</v>
      </c>
      <c r="E17" s="15">
        <v>7568.0662231445358</v>
      </c>
      <c r="F17" s="15">
        <v>7795.6954512023958</v>
      </c>
      <c r="G17" s="16">
        <v>8027</v>
      </c>
      <c r="H17" s="16">
        <v>8259</v>
      </c>
      <c r="I17" s="16">
        <v>8497</v>
      </c>
      <c r="J17" s="16">
        <v>8740</v>
      </c>
      <c r="K17" s="16">
        <v>8988</v>
      </c>
      <c r="L17" s="16">
        <v>9241</v>
      </c>
      <c r="M17" s="16">
        <v>9498</v>
      </c>
      <c r="N17" s="16">
        <v>9761</v>
      </c>
      <c r="O17" s="16">
        <v>10031</v>
      </c>
      <c r="P17" s="16">
        <v>10286.256267084589</v>
      </c>
      <c r="Q17" s="16">
        <v>10569.238620617043</v>
      </c>
      <c r="R17" s="19">
        <v>10860.006023474685</v>
      </c>
      <c r="S17" s="17"/>
      <c r="T17" s="17"/>
      <c r="U17" s="17"/>
      <c r="V17" s="17"/>
      <c r="W17" s="17"/>
      <c r="X17" s="18"/>
      <c r="Y17" s="17"/>
      <c r="Z17" s="17"/>
      <c r="AA17" s="17"/>
    </row>
    <row r="18" spans="1:27" ht="15" customHeight="1" x14ac:dyDescent="0.25">
      <c r="A18" s="13"/>
      <c r="B18" s="14" t="s">
        <v>6</v>
      </c>
      <c r="C18" s="15">
        <v>8604</v>
      </c>
      <c r="D18" s="15">
        <v>11273</v>
      </c>
      <c r="E18" s="15">
        <v>15200</v>
      </c>
      <c r="F18" s="15">
        <v>15658</v>
      </c>
      <c r="G18" s="15">
        <v>16119</v>
      </c>
      <c r="H18" s="15">
        <v>16585</v>
      </c>
      <c r="I18" s="15">
        <v>17062</v>
      </c>
      <c r="J18" s="15">
        <v>17550</v>
      </c>
      <c r="K18" s="15">
        <v>18048</v>
      </c>
      <c r="L18" s="15">
        <v>18556</v>
      </c>
      <c r="M18" s="15">
        <v>19072</v>
      </c>
      <c r="N18" s="15">
        <v>19601</v>
      </c>
      <c r="O18" s="15">
        <v>20142</v>
      </c>
      <c r="P18" s="19">
        <f>SUM(P16:P17)</f>
        <v>20696.531999999999</v>
      </c>
      <c r="Q18" s="19">
        <f>SUM(Q16:Q17)</f>
        <v>21265.908572316308</v>
      </c>
      <c r="R18" s="19">
        <f>SUM(R16:R17)</f>
        <v>21850.949106165044</v>
      </c>
      <c r="S18" s="7"/>
    </row>
    <row r="19" spans="1:27" ht="15" customHeight="1" x14ac:dyDescent="0.25">
      <c r="A19" s="13" t="s">
        <v>12</v>
      </c>
      <c r="B19" s="14" t="s">
        <v>4</v>
      </c>
      <c r="C19" s="15">
        <v>3116.8087627906789</v>
      </c>
      <c r="D19" s="15">
        <v>4393.5996328048714</v>
      </c>
      <c r="E19" s="15">
        <v>5275.4733934402457</v>
      </c>
      <c r="F19" s="15">
        <v>5442.5793969726601</v>
      </c>
      <c r="G19" s="16">
        <v>5643</v>
      </c>
      <c r="H19" s="16">
        <v>5821</v>
      </c>
      <c r="I19" s="16">
        <v>6017</v>
      </c>
      <c r="J19" s="16">
        <v>6220</v>
      </c>
      <c r="K19" s="16">
        <v>6430</v>
      </c>
      <c r="L19" s="16">
        <v>6502</v>
      </c>
      <c r="M19" s="16">
        <v>6578</v>
      </c>
      <c r="N19" s="16">
        <v>6934</v>
      </c>
      <c r="O19" s="16">
        <v>7144</v>
      </c>
      <c r="P19" s="16">
        <v>7360</v>
      </c>
      <c r="Q19" s="16">
        <v>7583</v>
      </c>
      <c r="R19" s="16">
        <v>7815</v>
      </c>
      <c r="S19" s="17"/>
      <c r="T19" s="17"/>
      <c r="U19" s="17"/>
      <c r="V19" s="17"/>
      <c r="W19" s="17"/>
      <c r="X19" s="18"/>
      <c r="Y19" s="17"/>
      <c r="Z19" s="17"/>
      <c r="AA19" s="17"/>
    </row>
    <row r="20" spans="1:27" ht="15" customHeight="1" x14ac:dyDescent="0.25">
      <c r="A20" s="13"/>
      <c r="B20" s="14" t="s">
        <v>5</v>
      </c>
      <c r="C20" s="15">
        <v>2928.8912372093209</v>
      </c>
      <c r="D20" s="15">
        <v>4249.8003671951274</v>
      </c>
      <c r="E20" s="15">
        <v>5199.5266065597543</v>
      </c>
      <c r="F20" s="15">
        <v>5373.4206030273399</v>
      </c>
      <c r="G20" s="16">
        <v>5532</v>
      </c>
      <c r="H20" s="16">
        <v>5728</v>
      </c>
      <c r="I20" s="16">
        <v>5921</v>
      </c>
      <c r="J20" s="16">
        <v>6121</v>
      </c>
      <c r="K20" s="16">
        <v>6328</v>
      </c>
      <c r="L20" s="16">
        <v>6398</v>
      </c>
      <c r="M20" s="16">
        <v>6499</v>
      </c>
      <c r="N20" s="16">
        <v>6586</v>
      </c>
      <c r="O20" s="16">
        <v>6804</v>
      </c>
      <c r="P20" s="16">
        <v>7029</v>
      </c>
      <c r="Q20" s="16">
        <v>7262</v>
      </c>
      <c r="R20" s="16">
        <v>7502</v>
      </c>
      <c r="S20" s="17"/>
      <c r="T20" s="17"/>
      <c r="U20" s="17"/>
      <c r="V20" s="17"/>
      <c r="W20" s="17"/>
      <c r="X20" s="18"/>
      <c r="Y20" s="17"/>
      <c r="Z20" s="17"/>
      <c r="AA20" s="17"/>
    </row>
    <row r="21" spans="1:27" ht="15" customHeight="1" x14ac:dyDescent="0.25">
      <c r="A21" s="13"/>
      <c r="B21" s="14" t="s">
        <v>6</v>
      </c>
      <c r="C21" s="19">
        <v>6045.7</v>
      </c>
      <c r="D21" s="19">
        <v>8643.4</v>
      </c>
      <c r="E21" s="15">
        <v>10475</v>
      </c>
      <c r="F21" s="15">
        <v>10816</v>
      </c>
      <c r="G21" s="15">
        <v>11175</v>
      </c>
      <c r="H21" s="15">
        <v>11549</v>
      </c>
      <c r="I21" s="15">
        <v>11938</v>
      </c>
      <c r="J21" s="15">
        <v>12341.17</v>
      </c>
      <c r="K21" s="15">
        <v>12757.883</v>
      </c>
      <c r="L21" s="15">
        <v>12900</v>
      </c>
      <c r="M21" s="15">
        <v>13077</v>
      </c>
      <c r="N21" s="15">
        <v>13520</v>
      </c>
      <c r="O21" s="15">
        <v>13948</v>
      </c>
      <c r="P21" s="15">
        <v>14389</v>
      </c>
      <c r="Q21" s="15">
        <v>14845</v>
      </c>
      <c r="R21" s="16">
        <v>15317</v>
      </c>
      <c r="S21" s="7"/>
    </row>
    <row r="22" spans="1:27" ht="15" customHeight="1" x14ac:dyDescent="0.25">
      <c r="A22" s="13" t="s">
        <v>13</v>
      </c>
      <c r="B22" s="14" t="s">
        <v>4</v>
      </c>
      <c r="C22" s="15">
        <v>489.68174812316875</v>
      </c>
      <c r="D22" s="15">
        <v>530.89262798309335</v>
      </c>
      <c r="E22" s="15">
        <v>598.39015346527094</v>
      </c>
      <c r="F22" s="15">
        <v>603</v>
      </c>
      <c r="G22" s="16">
        <v>608</v>
      </c>
      <c r="H22" s="16">
        <v>612</v>
      </c>
      <c r="I22" s="16">
        <v>616</v>
      </c>
      <c r="J22" s="16">
        <v>620</v>
      </c>
      <c r="K22" s="16">
        <v>623</v>
      </c>
      <c r="L22" s="16">
        <v>626</v>
      </c>
      <c r="M22" s="16">
        <v>628</v>
      </c>
      <c r="N22" s="16">
        <v>630</v>
      </c>
      <c r="O22" s="16">
        <v>631</v>
      </c>
      <c r="P22" s="16">
        <v>633</v>
      </c>
      <c r="Q22" s="16">
        <v>635</v>
      </c>
      <c r="R22" s="16">
        <v>636</v>
      </c>
      <c r="S22" s="17"/>
      <c r="T22" s="17"/>
      <c r="U22" s="17"/>
      <c r="V22" s="17"/>
      <c r="W22" s="17"/>
      <c r="X22" s="18"/>
      <c r="Y22" s="17"/>
      <c r="Z22" s="17"/>
      <c r="AA22" s="17"/>
    </row>
    <row r="23" spans="1:27" ht="15" customHeight="1" x14ac:dyDescent="0.25">
      <c r="A23" s="13"/>
      <c r="B23" s="14" t="s">
        <v>5</v>
      </c>
      <c r="C23" s="15">
        <v>476.31825187683125</v>
      </c>
      <c r="D23" s="15">
        <v>528.10737201690665</v>
      </c>
      <c r="E23" s="15">
        <v>588.60984653472906</v>
      </c>
      <c r="F23" s="15">
        <v>593</v>
      </c>
      <c r="G23" s="16">
        <v>597</v>
      </c>
      <c r="H23" s="16">
        <v>601</v>
      </c>
      <c r="I23" s="16">
        <v>605</v>
      </c>
      <c r="J23" s="16">
        <v>608</v>
      </c>
      <c r="K23" s="16">
        <v>611</v>
      </c>
      <c r="L23" s="16">
        <v>614</v>
      </c>
      <c r="M23" s="16">
        <v>616</v>
      </c>
      <c r="N23" s="16">
        <v>617</v>
      </c>
      <c r="O23" s="16">
        <v>619</v>
      </c>
      <c r="P23" s="16">
        <v>619</v>
      </c>
      <c r="Q23" s="16">
        <v>621</v>
      </c>
      <c r="R23" s="16">
        <v>623</v>
      </c>
      <c r="S23" s="17"/>
      <c r="T23" s="17"/>
      <c r="U23" s="17"/>
      <c r="V23" s="17"/>
      <c r="W23" s="17"/>
      <c r="X23" s="18"/>
      <c r="Y23" s="17"/>
      <c r="Z23" s="17"/>
      <c r="AA23" s="17"/>
    </row>
    <row r="24" spans="1:27" ht="15" customHeight="1" x14ac:dyDescent="0.25">
      <c r="A24" s="13"/>
      <c r="B24" s="14" t="s">
        <v>6</v>
      </c>
      <c r="C24" s="15">
        <v>966</v>
      </c>
      <c r="D24" s="15">
        <v>1059</v>
      </c>
      <c r="E24" s="15">
        <v>1187</v>
      </c>
      <c r="F24" s="15">
        <v>1196</v>
      </c>
      <c r="G24" s="15">
        <v>1205</v>
      </c>
      <c r="H24" s="15">
        <v>1213</v>
      </c>
      <c r="I24" s="15">
        <v>1221</v>
      </c>
      <c r="J24" s="15">
        <v>1228</v>
      </c>
      <c r="K24" s="15">
        <v>1234</v>
      </c>
      <c r="L24" s="15">
        <v>1240</v>
      </c>
      <c r="M24" s="15">
        <v>1244</v>
      </c>
      <c r="N24" s="15">
        <v>1247</v>
      </c>
      <c r="O24" s="15">
        <v>1250</v>
      </c>
      <c r="P24" s="15">
        <v>1252</v>
      </c>
      <c r="Q24" s="15">
        <v>1256</v>
      </c>
      <c r="R24" s="15">
        <v>1259</v>
      </c>
      <c r="S24" s="7"/>
    </row>
    <row r="25" spans="1:27" ht="15" customHeight="1" x14ac:dyDescent="0.25">
      <c r="A25" s="13" t="s">
        <v>14</v>
      </c>
      <c r="B25" s="14" t="s">
        <v>4</v>
      </c>
      <c r="C25" s="15">
        <v>6202.1571160125768</v>
      </c>
      <c r="D25" s="15">
        <v>7069.6976994323704</v>
      </c>
      <c r="E25" s="15">
        <v>8970.5086824164046</v>
      </c>
      <c r="F25" s="15">
        <v>9189.2373740808707</v>
      </c>
      <c r="G25" s="15">
        <v>9416.9485962506569</v>
      </c>
      <c r="H25" s="15">
        <v>9654.4659271923556</v>
      </c>
      <c r="I25" s="15">
        <v>9902.3680876600174</v>
      </c>
      <c r="J25" s="15">
        <v>10160.734118997663</v>
      </c>
      <c r="K25" s="15">
        <v>10429.287401779138</v>
      </c>
      <c r="L25" s="15">
        <v>10702.237999999999</v>
      </c>
      <c r="M25" s="15">
        <v>10997.662</v>
      </c>
      <c r="N25" s="15">
        <v>11302.912</v>
      </c>
      <c r="O25" s="15">
        <v>11617.597</v>
      </c>
      <c r="P25" s="15">
        <v>11941.493</v>
      </c>
      <c r="Q25" s="15">
        <v>12274.394</v>
      </c>
      <c r="R25" s="15">
        <v>12614.263000000001</v>
      </c>
      <c r="S25" s="17"/>
      <c r="T25" s="17"/>
      <c r="U25" s="17"/>
      <c r="V25" s="17"/>
      <c r="W25" s="17"/>
      <c r="X25" s="18"/>
      <c r="Y25" s="17"/>
      <c r="Z25" s="17"/>
      <c r="AA25" s="17"/>
    </row>
    <row r="26" spans="1:27" ht="15" customHeight="1" x14ac:dyDescent="0.25">
      <c r="A26" s="13"/>
      <c r="B26" s="14" t="s">
        <v>5</v>
      </c>
      <c r="C26" s="15">
        <v>5935.8428839874232</v>
      </c>
      <c r="D26" s="15">
        <v>6473.3023005676296</v>
      </c>
      <c r="E26" s="15">
        <v>8278.2337906676894</v>
      </c>
      <c r="F26" s="15">
        <v>8488.4233768831782</v>
      </c>
      <c r="G26" s="16">
        <v>8707.2779151161612</v>
      </c>
      <c r="H26" s="16">
        <v>8935.3293986272365</v>
      </c>
      <c r="I26" s="16">
        <v>9172.6546718120098</v>
      </c>
      <c r="J26" s="16">
        <v>9418.7417317249474</v>
      </c>
      <c r="K26" s="16">
        <v>9672.6241903458595</v>
      </c>
      <c r="L26" s="15">
        <v>9930.1959999999999</v>
      </c>
      <c r="M26" s="15">
        <v>10210.267</v>
      </c>
      <c r="N26" s="15">
        <v>10499.954</v>
      </c>
      <c r="O26" s="15">
        <v>10799.284</v>
      </c>
      <c r="P26" s="15">
        <v>11108.128000000001</v>
      </c>
      <c r="Q26" s="15">
        <v>11426.321</v>
      </c>
      <c r="R26" s="15">
        <v>11751.849</v>
      </c>
      <c r="S26" s="17"/>
      <c r="T26" s="17"/>
      <c r="U26" s="17"/>
      <c r="V26" s="17"/>
      <c r="W26" s="17"/>
      <c r="X26" s="18"/>
      <c r="Y26" s="17"/>
      <c r="Z26" s="17"/>
      <c r="AA26" s="17"/>
    </row>
    <row r="27" spans="1:27" ht="15" customHeight="1" x14ac:dyDescent="0.25">
      <c r="A27" s="13"/>
      <c r="B27" s="14" t="s">
        <v>6</v>
      </c>
      <c r="C27" s="19">
        <f t="shared" ref="C27:Q27" si="2">SUM(C25:C26)</f>
        <v>12138</v>
      </c>
      <c r="D27" s="19">
        <f t="shared" si="2"/>
        <v>13543</v>
      </c>
      <c r="E27" s="19">
        <v>17248.742473084094</v>
      </c>
      <c r="F27" s="19">
        <v>17677.660750964049</v>
      </c>
      <c r="G27" s="19">
        <v>18124.226511366818</v>
      </c>
      <c r="H27" s="19">
        <v>18589.795325819592</v>
      </c>
      <c r="I27" s="19">
        <v>19075.022759472027</v>
      </c>
      <c r="J27" s="19">
        <v>19579.475850722611</v>
      </c>
      <c r="K27" s="19">
        <v>20101.911592124998</v>
      </c>
      <c r="L27" s="19">
        <f t="shared" si="2"/>
        <v>20632.434000000001</v>
      </c>
      <c r="M27" s="19">
        <f t="shared" si="2"/>
        <v>21207.929</v>
      </c>
      <c r="N27" s="19">
        <f t="shared" si="2"/>
        <v>21802.866000000002</v>
      </c>
      <c r="O27" s="19">
        <f t="shared" si="2"/>
        <v>22416.881000000001</v>
      </c>
      <c r="P27" s="19">
        <f t="shared" si="2"/>
        <v>23049.620999999999</v>
      </c>
      <c r="Q27" s="19">
        <f t="shared" si="2"/>
        <v>23700.715</v>
      </c>
      <c r="R27" s="19">
        <f>SUM(R25:R26)</f>
        <v>24366.112000000001</v>
      </c>
      <c r="S27" s="7"/>
    </row>
    <row r="28" spans="1:27" ht="15" customHeight="1" x14ac:dyDescent="0.25">
      <c r="A28" s="13" t="s">
        <v>15</v>
      </c>
      <c r="B28" s="14" t="s">
        <v>4</v>
      </c>
      <c r="C28" s="15">
        <v>517.87318019866916</v>
      </c>
      <c r="D28" s="15">
        <v>724.50703403472949</v>
      </c>
      <c r="E28" s="15">
        <v>923.4789920043936</v>
      </c>
      <c r="F28" s="15">
        <v>931.24587135314971</v>
      </c>
      <c r="G28" s="16">
        <v>949</v>
      </c>
      <c r="H28" s="16">
        <v>963</v>
      </c>
      <c r="I28" s="16">
        <v>979</v>
      </c>
      <c r="J28" s="16">
        <v>994</v>
      </c>
      <c r="K28" s="16">
        <v>1011</v>
      </c>
      <c r="L28" s="16">
        <v>1030</v>
      </c>
      <c r="M28" s="16">
        <v>1047</v>
      </c>
      <c r="N28" s="16">
        <v>1066</v>
      </c>
      <c r="O28" s="16">
        <v>1087</v>
      </c>
      <c r="P28" s="16">
        <v>1084.0367774963386</v>
      </c>
      <c r="Q28" s="16">
        <v>1099.655812683106</v>
      </c>
      <c r="R28" s="19">
        <f>Q28/Q30*R30</f>
        <v>1118.1893376159674</v>
      </c>
      <c r="S28" s="17"/>
      <c r="T28" s="17"/>
      <c r="U28" s="17"/>
      <c r="V28" s="17"/>
      <c r="W28" s="17"/>
      <c r="X28" s="18"/>
      <c r="Y28" s="17"/>
      <c r="Z28" s="17"/>
      <c r="AA28" s="17"/>
    </row>
    <row r="29" spans="1:27" ht="15" customHeight="1" x14ac:dyDescent="0.25">
      <c r="A29" s="13"/>
      <c r="B29" s="14" t="s">
        <v>5</v>
      </c>
      <c r="C29" s="15">
        <v>495.12681980133078</v>
      </c>
      <c r="D29" s="15">
        <v>692.49296596527051</v>
      </c>
      <c r="E29" s="15">
        <v>892.5210079956064</v>
      </c>
      <c r="F29" s="15">
        <v>898.75412864685029</v>
      </c>
      <c r="G29" s="16">
        <v>911</v>
      </c>
      <c r="H29" s="16">
        <v>928</v>
      </c>
      <c r="I29" s="16">
        <v>944</v>
      </c>
      <c r="J29" s="16">
        <v>963</v>
      </c>
      <c r="K29" s="16">
        <v>980</v>
      </c>
      <c r="L29" s="16">
        <v>998</v>
      </c>
      <c r="M29" s="16">
        <v>1018</v>
      </c>
      <c r="N29" s="16">
        <v>1037</v>
      </c>
      <c r="O29" s="16">
        <v>1056</v>
      </c>
      <c r="P29" s="16">
        <v>1020.9632225036614</v>
      </c>
      <c r="Q29" s="16">
        <v>1036.344187316894</v>
      </c>
      <c r="R29" s="19">
        <f>Q29/Q30*R30</f>
        <v>1053.8106623840326</v>
      </c>
      <c r="S29" s="17"/>
      <c r="T29" s="17"/>
      <c r="U29" s="17"/>
      <c r="V29" s="17"/>
      <c r="W29" s="17"/>
      <c r="X29" s="18"/>
      <c r="Y29" s="17"/>
      <c r="Z29" s="17"/>
      <c r="AA29" s="17"/>
    </row>
    <row r="30" spans="1:27" ht="15" customHeight="1" x14ac:dyDescent="0.25">
      <c r="A30" s="13"/>
      <c r="B30" s="14" t="s">
        <v>6</v>
      </c>
      <c r="C30" s="15">
        <v>1013</v>
      </c>
      <c r="D30" s="15">
        <v>1417</v>
      </c>
      <c r="E30" s="15">
        <v>1816</v>
      </c>
      <c r="F30" s="15">
        <v>1830</v>
      </c>
      <c r="G30" s="15">
        <v>1860</v>
      </c>
      <c r="H30" s="15">
        <v>1891</v>
      </c>
      <c r="I30" s="15">
        <v>1923</v>
      </c>
      <c r="J30" s="15">
        <v>1957</v>
      </c>
      <c r="K30" s="15">
        <v>1991</v>
      </c>
      <c r="L30" s="15">
        <v>2028</v>
      </c>
      <c r="M30" s="15">
        <v>2065</v>
      </c>
      <c r="N30" s="15">
        <v>2103</v>
      </c>
      <c r="O30" s="15">
        <v>2143</v>
      </c>
      <c r="P30" s="15">
        <v>2105</v>
      </c>
      <c r="Q30" s="15">
        <v>2136</v>
      </c>
      <c r="R30" s="15">
        <v>2172</v>
      </c>
      <c r="S30" s="7"/>
    </row>
    <row r="31" spans="1:27" ht="15" customHeight="1" x14ac:dyDescent="0.25">
      <c r="A31" s="13" t="s">
        <v>16</v>
      </c>
      <c r="B31" s="14" t="s">
        <v>4</v>
      </c>
      <c r="C31" s="15">
        <v>31.322761915512107</v>
      </c>
      <c r="D31" s="15">
        <v>40</v>
      </c>
      <c r="E31" s="15">
        <v>40.723135740432703</v>
      </c>
      <c r="F31" s="15">
        <v>39</v>
      </c>
      <c r="G31" s="15">
        <v>41</v>
      </c>
      <c r="H31" s="16">
        <v>40</v>
      </c>
      <c r="I31" s="16">
        <v>40</v>
      </c>
      <c r="J31" s="16">
        <v>41</v>
      </c>
      <c r="K31" s="16">
        <v>42</v>
      </c>
      <c r="L31" s="16">
        <v>43</v>
      </c>
      <c r="M31" s="16">
        <v>44</v>
      </c>
      <c r="N31" s="16">
        <v>45</v>
      </c>
      <c r="O31" s="16">
        <v>45</v>
      </c>
      <c r="P31" s="16">
        <v>42.78369075428013</v>
      </c>
      <c r="Q31" s="16">
        <v>43.248726551055917</v>
      </c>
      <c r="R31" s="19">
        <v>44</v>
      </c>
      <c r="S31" s="17"/>
      <c r="T31" s="17"/>
      <c r="U31" s="17"/>
      <c r="V31" s="17"/>
      <c r="W31" s="17"/>
      <c r="X31" s="18"/>
      <c r="Y31" s="17"/>
      <c r="Z31" s="17"/>
      <c r="AA31" s="17"/>
    </row>
    <row r="32" spans="1:27" ht="15" customHeight="1" x14ac:dyDescent="0.25">
      <c r="A32" s="13"/>
      <c r="B32" s="14" t="s">
        <v>5</v>
      </c>
      <c r="C32" s="15">
        <v>31.938238084487899</v>
      </c>
      <c r="D32" s="15">
        <v>40</v>
      </c>
      <c r="E32" s="15">
        <v>41</v>
      </c>
      <c r="F32" s="15">
        <v>41</v>
      </c>
      <c r="G32" s="15">
        <v>41</v>
      </c>
      <c r="H32" s="16">
        <v>41</v>
      </c>
      <c r="I32" s="16">
        <v>41</v>
      </c>
      <c r="J32" s="16">
        <v>41</v>
      </c>
      <c r="K32" s="16">
        <v>41</v>
      </c>
      <c r="L32" s="16">
        <v>41</v>
      </c>
      <c r="M32" s="16">
        <v>41</v>
      </c>
      <c r="N32" s="16">
        <v>42</v>
      </c>
      <c r="O32" s="16">
        <v>43</v>
      </c>
      <c r="P32" s="16">
        <v>44</v>
      </c>
      <c r="Q32" s="16">
        <v>44</v>
      </c>
      <c r="R32" s="19">
        <v>45</v>
      </c>
      <c r="S32" s="17"/>
      <c r="T32" s="17"/>
      <c r="U32" s="17"/>
      <c r="V32" s="17"/>
      <c r="W32" s="17"/>
      <c r="X32" s="18"/>
      <c r="Y32" s="17"/>
      <c r="Z32" s="17"/>
      <c r="AA32" s="17"/>
    </row>
    <row r="33" spans="1:27" ht="15" customHeight="1" x14ac:dyDescent="0.25">
      <c r="A33" s="13"/>
      <c r="B33" s="14" t="s">
        <v>6</v>
      </c>
      <c r="C33" s="15">
        <v>63.261000000000003</v>
      </c>
      <c r="D33" s="15">
        <v>81</v>
      </c>
      <c r="E33" s="15">
        <v>83</v>
      </c>
      <c r="F33" s="15">
        <v>81.201999999999998</v>
      </c>
      <c r="G33" s="15">
        <v>83</v>
      </c>
      <c r="H33" s="15">
        <v>82</v>
      </c>
      <c r="I33" s="15">
        <v>82.474999999999994</v>
      </c>
      <c r="J33" s="15">
        <v>82</v>
      </c>
      <c r="K33" s="15">
        <v>84</v>
      </c>
      <c r="L33" s="15">
        <v>85.031999999999996</v>
      </c>
      <c r="M33" s="15">
        <v>86</v>
      </c>
      <c r="N33" s="15">
        <v>87.298000000000002</v>
      </c>
      <c r="O33" s="15">
        <v>89</v>
      </c>
      <c r="P33" s="15">
        <v>87.441000000000003</v>
      </c>
      <c r="Q33" s="15">
        <v>88.3</v>
      </c>
      <c r="R33" s="19">
        <f>SUM(R31:R32)</f>
        <v>89</v>
      </c>
      <c r="S33" s="7"/>
    </row>
    <row r="34" spans="1:27" ht="15" customHeight="1" x14ac:dyDescent="0.25">
      <c r="A34" s="13" t="s">
        <v>17</v>
      </c>
      <c r="B34" s="14" t="s">
        <v>4</v>
      </c>
      <c r="C34" s="15">
        <v>14613.499341964733</v>
      </c>
      <c r="D34" s="15">
        <v>18564.673109245294</v>
      </c>
      <c r="E34" s="15">
        <v>21621.384613037113</v>
      </c>
      <c r="F34" s="15">
        <v>22769.160545349143</v>
      </c>
      <c r="G34" s="19">
        <v>23592</v>
      </c>
      <c r="H34" s="19">
        <v>23875</v>
      </c>
      <c r="I34" s="19">
        <v>24166</v>
      </c>
      <c r="J34" s="19">
        <v>24466</v>
      </c>
      <c r="K34" s="19">
        <v>24776</v>
      </c>
      <c r="L34" s="19">
        <v>25096</v>
      </c>
      <c r="M34" s="19">
        <v>25426</v>
      </c>
      <c r="N34" s="19">
        <v>25766</v>
      </c>
      <c r="O34" s="19">
        <v>26117</v>
      </c>
      <c r="P34" s="19">
        <v>26479</v>
      </c>
      <c r="Q34" s="19">
        <v>26852</v>
      </c>
      <c r="R34" s="19">
        <v>27238</v>
      </c>
      <c r="S34" s="17"/>
      <c r="T34" s="17"/>
      <c r="U34" s="17"/>
      <c r="V34" s="17"/>
      <c r="W34" s="17"/>
      <c r="X34" s="18"/>
      <c r="Y34" s="17"/>
      <c r="Z34" s="17"/>
      <c r="AA34" s="17"/>
    </row>
    <row r="35" spans="1:27" ht="15" customHeight="1" x14ac:dyDescent="0.25">
      <c r="A35" s="13"/>
      <c r="B35" s="14" t="s">
        <v>5</v>
      </c>
      <c r="C35" s="15">
        <v>14461.500658035267</v>
      </c>
      <c r="D35" s="15">
        <v>18180.326890754706</v>
      </c>
      <c r="E35" s="15">
        <v>20778.615386962883</v>
      </c>
      <c r="F35" s="15">
        <v>21830.839454650857</v>
      </c>
      <c r="G35" s="19">
        <v>21953</v>
      </c>
      <c r="H35" s="19">
        <v>22251</v>
      </c>
      <c r="I35" s="19">
        <v>22561</v>
      </c>
      <c r="J35" s="19">
        <v>22882</v>
      </c>
      <c r="K35" s="19">
        <v>23215</v>
      </c>
      <c r="L35" s="19">
        <v>23560</v>
      </c>
      <c r="M35" s="19">
        <v>23918</v>
      </c>
      <c r="N35" s="19">
        <v>24289</v>
      </c>
      <c r="O35" s="19">
        <v>24674</v>
      </c>
      <c r="P35" s="19">
        <v>25074</v>
      </c>
      <c r="Q35" s="19">
        <v>25489</v>
      </c>
      <c r="R35" s="19">
        <v>25919</v>
      </c>
      <c r="S35" s="17"/>
      <c r="T35" s="17"/>
      <c r="U35" s="17"/>
      <c r="V35" s="17"/>
      <c r="W35" s="17"/>
      <c r="X35" s="18"/>
      <c r="Y35" s="17"/>
      <c r="Z35" s="17"/>
      <c r="AA35" s="17"/>
    </row>
    <row r="36" spans="1:27" ht="15" customHeight="1" x14ac:dyDescent="0.25">
      <c r="A36" s="13"/>
      <c r="B36" s="14" t="s">
        <v>6</v>
      </c>
      <c r="C36" s="15">
        <v>29075</v>
      </c>
      <c r="D36" s="15">
        <v>36745</v>
      </c>
      <c r="E36" s="15">
        <v>42400</v>
      </c>
      <c r="F36" s="15">
        <v>44600</v>
      </c>
      <c r="G36" s="19">
        <v>45546</v>
      </c>
      <c r="H36" s="19">
        <v>46127</v>
      </c>
      <c r="I36" s="19">
        <v>46727</v>
      </c>
      <c r="J36" s="19">
        <v>47349</v>
      </c>
      <c r="K36" s="19">
        <v>47991</v>
      </c>
      <c r="L36" s="19">
        <v>48656</v>
      </c>
      <c r="M36" s="19">
        <v>49344</v>
      </c>
      <c r="N36" s="19">
        <v>50055</v>
      </c>
      <c r="O36" s="19">
        <v>50791</v>
      </c>
      <c r="P36" s="19">
        <v>51553</v>
      </c>
      <c r="Q36" s="19">
        <v>52341</v>
      </c>
      <c r="R36" s="19">
        <v>53157</v>
      </c>
      <c r="S36" s="7"/>
    </row>
    <row r="37" spans="1:27" ht="15" customHeight="1" x14ac:dyDescent="0.25">
      <c r="A37" s="13" t="s">
        <v>18</v>
      </c>
      <c r="B37" s="14" t="s">
        <v>4</v>
      </c>
      <c r="C37" s="19">
        <v>316.66712551116927</v>
      </c>
      <c r="D37" s="19">
        <v>456.51710083007833</v>
      </c>
      <c r="E37" s="19">
        <v>517.44150318145796</v>
      </c>
      <c r="F37" s="19">
        <v>530.53824844360361</v>
      </c>
      <c r="G37" s="19">
        <v>546</v>
      </c>
      <c r="H37" s="19">
        <v>558</v>
      </c>
      <c r="I37" s="19">
        <v>569</v>
      </c>
      <c r="J37" s="19">
        <v>520</v>
      </c>
      <c r="K37" s="19">
        <v>521</v>
      </c>
      <c r="L37" s="19">
        <v>522</v>
      </c>
      <c r="M37" s="19">
        <v>528</v>
      </c>
      <c r="N37" s="19">
        <v>533</v>
      </c>
      <c r="O37" s="19">
        <v>538</v>
      </c>
      <c r="P37" s="19">
        <v>541.89007225036642</v>
      </c>
      <c r="Q37" s="19">
        <v>547.87901000976581</v>
      </c>
      <c r="R37" s="19">
        <v>567.90499999999997</v>
      </c>
      <c r="S37" s="17"/>
      <c r="T37" s="17"/>
      <c r="U37" s="17"/>
      <c r="V37" s="17"/>
      <c r="W37" s="17"/>
      <c r="X37" s="18"/>
      <c r="Y37" s="17"/>
      <c r="Z37" s="17"/>
      <c r="AA37" s="17"/>
    </row>
    <row r="38" spans="1:27" ht="15" customHeight="1" x14ac:dyDescent="0.25">
      <c r="A38" s="13"/>
      <c r="B38" s="14" t="s">
        <v>5</v>
      </c>
      <c r="C38" s="19">
        <v>286.33287448883073</v>
      </c>
      <c r="D38" s="19">
        <v>407.48289916992167</v>
      </c>
      <c r="E38" s="19">
        <v>485.55849681854204</v>
      </c>
      <c r="F38" s="19">
        <v>499.46175155639639</v>
      </c>
      <c r="G38" s="19">
        <v>510</v>
      </c>
      <c r="H38" s="19">
        <v>523</v>
      </c>
      <c r="I38" s="19">
        <v>536</v>
      </c>
      <c r="J38" s="19">
        <v>491</v>
      </c>
      <c r="K38" s="19">
        <v>494</v>
      </c>
      <c r="L38" s="19">
        <v>496</v>
      </c>
      <c r="M38" s="19">
        <v>504</v>
      </c>
      <c r="N38" s="19">
        <v>511</v>
      </c>
      <c r="O38" s="19">
        <v>517</v>
      </c>
      <c r="P38" s="19">
        <v>525.10992774963358</v>
      </c>
      <c r="Q38" s="19">
        <v>532.12098999023419</v>
      </c>
      <c r="R38" s="19">
        <v>512.43200000000002</v>
      </c>
      <c r="S38" s="17"/>
      <c r="T38" s="17"/>
      <c r="U38" s="17"/>
      <c r="V38" s="17"/>
      <c r="W38" s="17"/>
      <c r="X38" s="18"/>
      <c r="Y38" s="17"/>
      <c r="Z38" s="17"/>
      <c r="AA38" s="17"/>
    </row>
    <row r="39" spans="1:27" ht="15" customHeight="1" x14ac:dyDescent="0.25">
      <c r="A39" s="13"/>
      <c r="B39" s="14" t="s">
        <v>6</v>
      </c>
      <c r="C39" s="19">
        <v>603</v>
      </c>
      <c r="D39" s="19">
        <v>864</v>
      </c>
      <c r="E39" s="19">
        <v>1003</v>
      </c>
      <c r="F39" s="19">
        <v>1030</v>
      </c>
      <c r="G39" s="19">
        <v>1056</v>
      </c>
      <c r="H39" s="19">
        <v>1081</v>
      </c>
      <c r="I39" s="19">
        <v>1105</v>
      </c>
      <c r="J39" s="19">
        <v>1011</v>
      </c>
      <c r="K39" s="19">
        <v>1015</v>
      </c>
      <c r="L39" s="19">
        <v>1018</v>
      </c>
      <c r="M39" s="19">
        <v>1032</v>
      </c>
      <c r="N39" s="19">
        <v>1044</v>
      </c>
      <c r="O39" s="19">
        <v>1055</v>
      </c>
      <c r="P39" s="19">
        <v>1067</v>
      </c>
      <c r="Q39" s="19">
        <v>1080</v>
      </c>
      <c r="R39" s="19">
        <v>1093</v>
      </c>
      <c r="S39" s="7"/>
    </row>
    <row r="40" spans="1:27" ht="15" customHeight="1" x14ac:dyDescent="0.25">
      <c r="A40" s="20" t="s">
        <v>19</v>
      </c>
      <c r="B40" s="14" t="s">
        <v>4</v>
      </c>
      <c r="C40" s="15">
        <v>9449.4013736343422</v>
      </c>
      <c r="D40" s="15">
        <v>12848.913855743413</v>
      </c>
      <c r="E40" s="15">
        <v>16038.437366485596</v>
      </c>
      <c r="F40" s="15">
        <v>16523.261654663089</v>
      </c>
      <c r="G40" s="15">
        <v>17659</v>
      </c>
      <c r="H40" s="15">
        <v>17816</v>
      </c>
      <c r="I40" s="15">
        <v>18355</v>
      </c>
      <c r="J40" s="15">
        <v>18922</v>
      </c>
      <c r="K40" s="15">
        <v>19502</v>
      </c>
      <c r="L40" s="15">
        <v>20094</v>
      </c>
      <c r="M40" s="15">
        <v>20697</v>
      </c>
      <c r="N40" s="15">
        <v>21311</v>
      </c>
      <c r="O40" s="15">
        <v>21935</v>
      </c>
      <c r="P40" s="15">
        <v>22571</v>
      </c>
      <c r="Q40" s="15">
        <v>23059</v>
      </c>
      <c r="R40" s="15">
        <v>22469</v>
      </c>
      <c r="S40" s="17"/>
      <c r="T40" s="17"/>
      <c r="U40" s="17"/>
      <c r="V40" s="17"/>
      <c r="W40" s="17"/>
      <c r="X40" s="18"/>
      <c r="Y40" s="17"/>
      <c r="Z40" s="17"/>
      <c r="AA40" s="17"/>
    </row>
    <row r="41" spans="1:27" ht="15" customHeight="1" x14ac:dyDescent="0.25">
      <c r="A41" s="20"/>
      <c r="B41" s="14" t="s">
        <v>5</v>
      </c>
      <c r="C41" s="15">
        <v>9211.5986263656578</v>
      </c>
      <c r="D41" s="15">
        <v>12606.086144256587</v>
      </c>
      <c r="E41" s="15">
        <v>15861.562633514404</v>
      </c>
      <c r="F41" s="15">
        <v>16360.738345336909</v>
      </c>
      <c r="G41" s="15">
        <v>16910</v>
      </c>
      <c r="H41" s="15">
        <v>17043</v>
      </c>
      <c r="I41" s="15">
        <v>17589</v>
      </c>
      <c r="J41" s="15">
        <v>18161</v>
      </c>
      <c r="K41" s="15">
        <v>18749</v>
      </c>
      <c r="L41" s="15">
        <v>19352</v>
      </c>
      <c r="M41" s="15">
        <v>19971</v>
      </c>
      <c r="N41" s="15">
        <v>20605</v>
      </c>
      <c r="O41" s="15">
        <v>21252</v>
      </c>
      <c r="P41" s="15">
        <v>21914</v>
      </c>
      <c r="Q41" s="15">
        <v>21870</v>
      </c>
      <c r="R41" s="15">
        <v>23690</v>
      </c>
      <c r="S41" s="17"/>
      <c r="T41" s="17"/>
      <c r="U41" s="17"/>
      <c r="V41" s="17"/>
      <c r="W41" s="17"/>
      <c r="X41" s="18"/>
      <c r="Y41" s="17"/>
      <c r="Z41" s="17"/>
      <c r="AA41" s="17"/>
    </row>
    <row r="42" spans="1:27" ht="15" customHeight="1" x14ac:dyDescent="0.25">
      <c r="A42" s="20"/>
      <c r="B42" s="14" t="s">
        <v>6</v>
      </c>
      <c r="C42" s="15">
        <v>18661</v>
      </c>
      <c r="D42" s="15">
        <v>25455</v>
      </c>
      <c r="E42" s="15">
        <v>31900</v>
      </c>
      <c r="F42" s="15">
        <v>32884</v>
      </c>
      <c r="G42" s="15">
        <v>34569</v>
      </c>
      <c r="H42" s="15">
        <v>34860</v>
      </c>
      <c r="I42" s="15">
        <v>35944</v>
      </c>
      <c r="J42" s="15">
        <v>37083</v>
      </c>
      <c r="K42" s="15">
        <v>38251</v>
      </c>
      <c r="L42" s="15">
        <v>39446</v>
      </c>
      <c r="M42" s="15">
        <v>40668</v>
      </c>
      <c r="N42" s="15">
        <v>41916</v>
      </c>
      <c r="O42" s="15">
        <v>43188</v>
      </c>
      <c r="P42" s="15">
        <v>44485</v>
      </c>
      <c r="Q42" s="15">
        <v>44929</v>
      </c>
      <c r="R42" s="15">
        <f>SUM(R40:R41)</f>
        <v>46159</v>
      </c>
      <c r="S42" s="7"/>
    </row>
    <row r="43" spans="1:27" ht="15" customHeight="1" x14ac:dyDescent="0.25">
      <c r="A43" s="13" t="s">
        <v>20</v>
      </c>
      <c r="B43" s="14" t="s">
        <v>4</v>
      </c>
      <c r="C43" s="15">
        <v>2849.4761754226702</v>
      </c>
      <c r="D43" s="15">
        <v>3909.1562486267121</v>
      </c>
      <c r="E43" s="15">
        <v>4915.6232958984338</v>
      </c>
      <c r="F43" s="15">
        <v>5063.3853160858134</v>
      </c>
      <c r="G43" s="16">
        <v>5236</v>
      </c>
      <c r="H43" s="16">
        <v>5393</v>
      </c>
      <c r="I43" s="16">
        <v>5567</v>
      </c>
      <c r="J43" s="16">
        <v>5680</v>
      </c>
      <c r="K43" s="16">
        <v>5844</v>
      </c>
      <c r="L43" s="16">
        <v>6009</v>
      </c>
      <c r="M43" s="16">
        <v>6158</v>
      </c>
      <c r="N43" s="16">
        <v>6326</v>
      </c>
      <c r="O43" s="16">
        <v>6560</v>
      </c>
      <c r="P43" s="16">
        <v>6873.2883946609463</v>
      </c>
      <c r="Q43" s="16">
        <v>7087.8955513000465</v>
      </c>
      <c r="R43" s="15">
        <v>7387</v>
      </c>
      <c r="S43" s="17"/>
      <c r="T43" s="17"/>
      <c r="U43" s="17"/>
      <c r="V43" s="17"/>
      <c r="W43" s="17"/>
      <c r="X43" s="18"/>
      <c r="Y43" s="17"/>
      <c r="Z43" s="17"/>
      <c r="AA43" s="17"/>
    </row>
    <row r="44" spans="1:27" ht="15" customHeight="1" x14ac:dyDescent="0.25">
      <c r="A44" s="13"/>
      <c r="B44" s="14" t="s">
        <v>5</v>
      </c>
      <c r="C44" s="15">
        <v>2811.5238245773298</v>
      </c>
      <c r="D44" s="15">
        <v>3849.8437513732879</v>
      </c>
      <c r="E44" s="15">
        <v>4876.3767041015662</v>
      </c>
      <c r="F44" s="15">
        <v>5025.6146839141866</v>
      </c>
      <c r="G44" s="16">
        <v>5173</v>
      </c>
      <c r="H44" s="16">
        <v>5351</v>
      </c>
      <c r="I44" s="16">
        <v>5523</v>
      </c>
      <c r="J44" s="16">
        <v>5634</v>
      </c>
      <c r="K44" s="16">
        <v>5798</v>
      </c>
      <c r="L44" s="16">
        <v>5961</v>
      </c>
      <c r="M44" s="16">
        <v>6134</v>
      </c>
      <c r="N44" s="16">
        <v>6300</v>
      </c>
      <c r="O44" s="16">
        <v>6533</v>
      </c>
      <c r="P44" s="16">
        <v>6845.7116053390537</v>
      </c>
      <c r="Q44" s="16">
        <v>7057.1044486999535</v>
      </c>
      <c r="R44" s="15">
        <v>7213</v>
      </c>
      <c r="S44" s="17"/>
      <c r="T44" s="17"/>
      <c r="U44" s="17"/>
      <c r="V44" s="17"/>
      <c r="W44" s="17"/>
      <c r="X44" s="18"/>
      <c r="Y44" s="17"/>
      <c r="Z44" s="17"/>
      <c r="AA44" s="17"/>
    </row>
    <row r="45" spans="1:27" ht="15" customHeight="1" x14ac:dyDescent="0.25">
      <c r="A45" s="13"/>
      <c r="B45" s="14" t="s">
        <v>6</v>
      </c>
      <c r="C45" s="15">
        <v>5661</v>
      </c>
      <c r="D45" s="15">
        <v>7759</v>
      </c>
      <c r="E45" s="15">
        <v>9792</v>
      </c>
      <c r="F45" s="15">
        <v>10089</v>
      </c>
      <c r="G45" s="15">
        <v>10409</v>
      </c>
      <c r="H45" s="15">
        <v>10744</v>
      </c>
      <c r="I45" s="15">
        <v>11090</v>
      </c>
      <c r="J45" s="15">
        <v>11441</v>
      </c>
      <c r="K45" s="15">
        <v>11799</v>
      </c>
      <c r="L45" s="15">
        <v>12161</v>
      </c>
      <c r="M45" s="15">
        <v>12526</v>
      </c>
      <c r="N45" s="15">
        <v>12897</v>
      </c>
      <c r="O45" s="15">
        <v>13300</v>
      </c>
      <c r="P45" s="15">
        <v>13719</v>
      </c>
      <c r="Q45" s="15">
        <v>14145</v>
      </c>
      <c r="R45" s="15">
        <v>14580</v>
      </c>
      <c r="S45" s="23"/>
      <c r="T45" s="24"/>
      <c r="U45" s="24"/>
      <c r="V45" s="24"/>
      <c r="W45" s="24"/>
      <c r="X45" s="24"/>
      <c r="Y45" s="24"/>
      <c r="Z45" s="24"/>
      <c r="AA45" s="24"/>
    </row>
    <row r="46" spans="1:27" ht="15" customHeight="1" x14ac:dyDescent="0.25">
      <c r="A46" s="13" t="s">
        <v>21</v>
      </c>
      <c r="B46" s="14" t="s">
        <v>4</v>
      </c>
      <c r="C46" s="15">
        <v>3661.1920050811755</v>
      </c>
      <c r="D46" s="15">
        <v>5254.0362922668492</v>
      </c>
      <c r="E46" s="15">
        <v>5889.1852288818382</v>
      </c>
      <c r="F46" s="15">
        <v>5876.535224227905</v>
      </c>
      <c r="G46" s="16">
        <v>5969</v>
      </c>
      <c r="H46" s="16">
        <v>6034</v>
      </c>
      <c r="I46" s="16">
        <v>6159</v>
      </c>
      <c r="J46" s="16">
        <v>6092</v>
      </c>
      <c r="K46" s="16">
        <v>6197</v>
      </c>
      <c r="L46" s="16">
        <v>6213</v>
      </c>
      <c r="M46" s="16">
        <v>6267</v>
      </c>
      <c r="N46" s="16">
        <v>6323</v>
      </c>
      <c r="O46" s="16">
        <v>6365</v>
      </c>
      <c r="P46" s="16">
        <v>6469.5918292236292</v>
      </c>
      <c r="Q46" s="16">
        <v>6781</v>
      </c>
      <c r="R46" s="19">
        <v>6849</v>
      </c>
      <c r="S46" s="17"/>
      <c r="T46" s="17"/>
      <c r="U46" s="17"/>
      <c r="V46" s="17"/>
      <c r="W46" s="17"/>
      <c r="X46" s="18"/>
      <c r="Y46" s="17"/>
      <c r="Z46" s="17"/>
      <c r="AA46" s="17"/>
    </row>
    <row r="47" spans="1:27" ht="15" customHeight="1" x14ac:dyDescent="0.25">
      <c r="A47" s="13"/>
      <c r="B47" s="14" t="s">
        <v>5</v>
      </c>
      <c r="C47" s="15">
        <v>3620.8079949188245</v>
      </c>
      <c r="D47" s="15">
        <v>5206.9637077331508</v>
      </c>
      <c r="E47" s="15">
        <v>5806.8147711181618</v>
      </c>
      <c r="F47" s="15">
        <v>5789.464775772095</v>
      </c>
      <c r="G47" s="16">
        <v>5666</v>
      </c>
      <c r="H47" s="16">
        <v>5729</v>
      </c>
      <c r="I47" s="16">
        <v>5823</v>
      </c>
      <c r="J47" s="16">
        <v>5738</v>
      </c>
      <c r="K47" s="16">
        <v>5813</v>
      </c>
      <c r="L47" s="16">
        <v>5827</v>
      </c>
      <c r="M47" s="16">
        <v>5855</v>
      </c>
      <c r="N47" s="16">
        <v>5908</v>
      </c>
      <c r="O47" s="16">
        <v>5971</v>
      </c>
      <c r="P47" s="16">
        <v>6284.4081707763708</v>
      </c>
      <c r="Q47" s="16">
        <v>6281</v>
      </c>
      <c r="R47" s="19">
        <v>6343</v>
      </c>
      <c r="S47" s="17"/>
      <c r="T47" s="17"/>
      <c r="U47" s="17"/>
      <c r="V47" s="17"/>
      <c r="W47" s="17"/>
      <c r="X47" s="18"/>
      <c r="Y47" s="17"/>
      <c r="Z47" s="17"/>
      <c r="AA47" s="17"/>
    </row>
    <row r="48" spans="1:27" ht="15" customHeight="1" x14ac:dyDescent="0.25">
      <c r="A48" s="13"/>
      <c r="B48" s="14" t="s">
        <v>6</v>
      </c>
      <c r="C48" s="15">
        <v>7282</v>
      </c>
      <c r="D48" s="15">
        <v>10461</v>
      </c>
      <c r="E48" s="15">
        <v>11696</v>
      </c>
      <c r="F48" s="15">
        <v>11666</v>
      </c>
      <c r="G48" s="15">
        <v>11635</v>
      </c>
      <c r="H48" s="15">
        <v>11763</v>
      </c>
      <c r="I48" s="15">
        <v>11982</v>
      </c>
      <c r="J48" s="15">
        <v>11830</v>
      </c>
      <c r="K48" s="15">
        <v>12010</v>
      </c>
      <c r="L48" s="15">
        <v>12040</v>
      </c>
      <c r="M48" s="15">
        <v>12122</v>
      </c>
      <c r="N48" s="15">
        <v>12231</v>
      </c>
      <c r="O48" s="15">
        <v>12336</v>
      </c>
      <c r="P48" s="15">
        <v>12754</v>
      </c>
      <c r="Q48" s="15">
        <v>13061</v>
      </c>
      <c r="R48" s="15">
        <v>13192</v>
      </c>
      <c r="S48" s="17"/>
      <c r="T48" s="17"/>
      <c r="U48" s="17"/>
      <c r="V48" s="17"/>
      <c r="W48" s="17"/>
      <c r="X48" s="18"/>
      <c r="Y48" s="17"/>
      <c r="Z48" s="17"/>
      <c r="AA48" s="17"/>
    </row>
    <row r="49" spans="1:27" ht="15" customHeight="1" x14ac:dyDescent="0.25">
      <c r="A49" s="13" t="s">
        <v>22</v>
      </c>
      <c r="B49" s="14" t="s">
        <v>4</v>
      </c>
      <c r="C49" s="15">
        <f t="shared" ref="C49:R51" si="3">C46+C43+C40+C37+C34+C31+C28+C25+C22+C19+C16+C13+C10+C7+C4</f>
        <v>64518.190349397984</v>
      </c>
      <c r="D49" s="15">
        <f t="shared" si="3"/>
        <v>84782.411853302008</v>
      </c>
      <c r="E49" s="15">
        <f t="shared" si="3"/>
        <v>107206.44123442941</v>
      </c>
      <c r="F49" s="15">
        <f t="shared" si="3"/>
        <v>110606.1449518244</v>
      </c>
      <c r="G49" s="15">
        <f t="shared" si="3"/>
        <v>114486.46549636844</v>
      </c>
      <c r="H49" s="15">
        <f t="shared" si="3"/>
        <v>116792.12911761012</v>
      </c>
      <c r="I49" s="15">
        <f t="shared" si="3"/>
        <v>119637.88319272197</v>
      </c>
      <c r="J49" s="15">
        <f t="shared" si="3"/>
        <v>122337.39272179524</v>
      </c>
      <c r="K49" s="15">
        <f t="shared" si="3"/>
        <v>125371.95097767728</v>
      </c>
      <c r="L49" s="15">
        <f t="shared" si="3"/>
        <v>128313.63121238636</v>
      </c>
      <c r="M49" s="15">
        <f t="shared" si="3"/>
        <v>131330.70044308179</v>
      </c>
      <c r="N49" s="15">
        <f t="shared" si="3"/>
        <v>134725.0287912701</v>
      </c>
      <c r="O49" s="15">
        <f t="shared" si="3"/>
        <v>137398.88482240704</v>
      </c>
      <c r="P49" s="15">
        <f t="shared" si="3"/>
        <v>140984.13367931548</v>
      </c>
      <c r="Q49" s="15">
        <f t="shared" si="3"/>
        <v>144650.31733435538</v>
      </c>
      <c r="R49" s="15">
        <f t="shared" si="3"/>
        <v>147686.57179710685</v>
      </c>
      <c r="S49" s="17"/>
      <c r="T49" s="17"/>
      <c r="U49" s="17"/>
      <c r="V49" s="17"/>
      <c r="W49" s="17"/>
      <c r="X49" s="18"/>
      <c r="Y49" s="17"/>
      <c r="Z49" s="17"/>
      <c r="AA49" s="17"/>
    </row>
    <row r="50" spans="1:27" ht="15" customHeight="1" x14ac:dyDescent="0.25">
      <c r="A50" s="13"/>
      <c r="B50" s="14" t="s">
        <v>5</v>
      </c>
      <c r="C50" s="15">
        <f t="shared" si="3"/>
        <v>62766.770650602011</v>
      </c>
      <c r="D50" s="15">
        <f t="shared" si="3"/>
        <v>82509.988146698</v>
      </c>
      <c r="E50" s="15">
        <f t="shared" si="3"/>
        <v>104508.42439563508</v>
      </c>
      <c r="F50" s="15">
        <f t="shared" si="3"/>
        <v>107788.51579913966</v>
      </c>
      <c r="G50" s="15">
        <f t="shared" si="3"/>
        <v>110063.21744030755</v>
      </c>
      <c r="H50" s="15">
        <f t="shared" si="3"/>
        <v>112401.30988742822</v>
      </c>
      <c r="I50" s="15">
        <f t="shared" si="3"/>
        <v>115233.57549005441</v>
      </c>
      <c r="J50" s="15">
        <f t="shared" si="3"/>
        <v>117929.92765786154</v>
      </c>
      <c r="K50" s="15">
        <f t="shared" si="3"/>
        <v>121002.84169565974</v>
      </c>
      <c r="L50" s="15">
        <f t="shared" si="3"/>
        <v>123889.36017060847</v>
      </c>
      <c r="M50" s="15">
        <f t="shared" si="3"/>
        <v>126950.1140159038</v>
      </c>
      <c r="N50" s="15">
        <f t="shared" si="3"/>
        <v>130096.71476863265</v>
      </c>
      <c r="O50" s="15">
        <f t="shared" si="3"/>
        <v>133565.54234432214</v>
      </c>
      <c r="P50" s="15">
        <f t="shared" si="3"/>
        <v>137363.80301143881</v>
      </c>
      <c r="Q50" s="15">
        <f t="shared" si="3"/>
        <v>140156.554964512</v>
      </c>
      <c r="R50" s="15">
        <f t="shared" si="3"/>
        <v>144368.82630905817</v>
      </c>
      <c r="S50" s="17"/>
      <c r="T50" s="17"/>
      <c r="U50" s="17"/>
      <c r="V50" s="17"/>
      <c r="W50" s="17"/>
      <c r="X50" s="18"/>
      <c r="Y50" s="17"/>
      <c r="Z50" s="17"/>
      <c r="AA50" s="17"/>
    </row>
    <row r="51" spans="1:27" ht="15" customHeight="1" x14ac:dyDescent="0.25">
      <c r="A51" s="13"/>
      <c r="B51" s="14" t="s">
        <v>6</v>
      </c>
      <c r="C51" s="15">
        <f t="shared" si="3"/>
        <v>127284.961</v>
      </c>
      <c r="D51" s="15">
        <f t="shared" si="3"/>
        <v>167293.4</v>
      </c>
      <c r="E51" s="15">
        <f t="shared" si="3"/>
        <v>211716.14249432407</v>
      </c>
      <c r="F51" s="15">
        <f t="shared" si="3"/>
        <v>218395.86275096406</v>
      </c>
      <c r="G51" s="15">
        <f t="shared" si="3"/>
        <v>224551.68293667596</v>
      </c>
      <c r="H51" s="15">
        <f t="shared" si="3"/>
        <v>229196.43900503832</v>
      </c>
      <c r="I51" s="15">
        <f t="shared" si="3"/>
        <v>234872.93368277641</v>
      </c>
      <c r="J51" s="15">
        <f t="shared" si="3"/>
        <v>240395.49037965681</v>
      </c>
      <c r="K51" s="15">
        <f t="shared" si="3"/>
        <v>246532.67567333701</v>
      </c>
      <c r="L51" s="15">
        <f t="shared" si="3"/>
        <v>252395.02338299484</v>
      </c>
      <c r="M51" s="15">
        <f t="shared" si="3"/>
        <v>258515.81445898552</v>
      </c>
      <c r="N51" s="15">
        <f t="shared" si="3"/>
        <v>265093.04155990272</v>
      </c>
      <c r="O51" s="15">
        <f t="shared" si="3"/>
        <v>271173.25716672919</v>
      </c>
      <c r="P51" s="15">
        <f t="shared" si="3"/>
        <v>278348.59400000004</v>
      </c>
      <c r="Q51" s="15">
        <f t="shared" si="3"/>
        <v>284806.9235723163</v>
      </c>
      <c r="R51" s="15">
        <f t="shared" si="3"/>
        <v>292048.06110616506</v>
      </c>
      <c r="S51" s="23"/>
      <c r="T51" s="23"/>
      <c r="U51" s="23"/>
      <c r="V51" s="23"/>
      <c r="W51" s="23"/>
      <c r="X51" s="23"/>
      <c r="Y51" s="23"/>
      <c r="Z51" s="23"/>
      <c r="AA51" s="23"/>
    </row>
    <row r="52" spans="1:27" ht="15" customHeight="1" x14ac:dyDescent="0.25">
      <c r="A52" s="7"/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</row>
    <row r="53" spans="1:27" x14ac:dyDescent="0.25">
      <c r="A53" s="4" t="s">
        <v>23</v>
      </c>
      <c r="B53" s="7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</row>
    <row r="54" spans="1:27" x14ac:dyDescent="0.25">
      <c r="A54" s="7"/>
      <c r="B54" s="7"/>
      <c r="C54" s="7"/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</row>
    <row r="55" spans="1:27" ht="15" customHeight="1" x14ac:dyDescent="0.25">
      <c r="A55" s="7"/>
      <c r="B55" s="7"/>
      <c r="C55" s="25"/>
      <c r="D55" s="26" t="s">
        <v>24</v>
      </c>
      <c r="E55" s="26"/>
      <c r="F55" s="26"/>
      <c r="G55" s="26"/>
      <c r="H55" s="26"/>
      <c r="I55" s="26"/>
      <c r="J55" s="26"/>
      <c r="K55" s="26"/>
      <c r="L55" s="26"/>
      <c r="M55" s="26"/>
      <c r="N55" s="26"/>
      <c r="O55" s="26"/>
      <c r="P55" s="26"/>
      <c r="Q55" s="26"/>
      <c r="R55" s="7"/>
    </row>
    <row r="56" spans="1:27" x14ac:dyDescent="0.25">
      <c r="A56" s="4" t="s">
        <v>25</v>
      </c>
      <c r="B56" s="7"/>
      <c r="C56" s="27"/>
      <c r="D56" s="26"/>
      <c r="E56" s="26"/>
      <c r="F56" s="26"/>
      <c r="G56" s="26"/>
      <c r="H56" s="26"/>
      <c r="I56" s="26"/>
      <c r="J56" s="26"/>
      <c r="K56" s="26"/>
      <c r="L56" s="26"/>
      <c r="M56" s="26"/>
      <c r="N56" s="26"/>
      <c r="O56" s="26"/>
      <c r="P56" s="26"/>
      <c r="Q56" s="26"/>
      <c r="R56" s="7"/>
    </row>
    <row r="57" spans="1:27" x14ac:dyDescent="0.25">
      <c r="B57" s="7"/>
      <c r="C57" s="27"/>
      <c r="D57" s="26"/>
      <c r="E57" s="26"/>
      <c r="F57" s="26"/>
      <c r="G57" s="26"/>
      <c r="H57" s="26"/>
      <c r="I57" s="26"/>
      <c r="J57" s="26"/>
      <c r="K57" s="26"/>
      <c r="L57" s="26"/>
      <c r="M57" s="26"/>
      <c r="N57" s="26"/>
      <c r="O57" s="26"/>
      <c r="P57" s="26"/>
      <c r="Q57" s="26"/>
      <c r="R57" s="7"/>
    </row>
    <row r="58" spans="1:27" x14ac:dyDescent="0.25">
      <c r="A58" s="7"/>
      <c r="B58" s="7"/>
      <c r="C58" s="27"/>
      <c r="D58" s="26"/>
      <c r="E58" s="26"/>
      <c r="F58" s="26"/>
      <c r="G58" s="26"/>
      <c r="H58" s="26"/>
      <c r="I58" s="26"/>
      <c r="J58" s="26"/>
      <c r="K58" s="26"/>
      <c r="L58" s="26"/>
      <c r="M58" s="26"/>
      <c r="N58" s="26"/>
      <c r="O58" s="26"/>
      <c r="P58" s="26"/>
      <c r="Q58" s="26"/>
      <c r="R58" s="7"/>
    </row>
    <row r="59" spans="1:27" x14ac:dyDescent="0.25">
      <c r="B59" s="7"/>
      <c r="C59" s="27"/>
      <c r="D59" s="7"/>
      <c r="E59" s="7"/>
      <c r="F59" s="7"/>
      <c r="G59" s="7"/>
      <c r="H59" s="7"/>
      <c r="I59" s="7"/>
      <c r="J59" s="7"/>
      <c r="K59" s="7"/>
      <c r="L59" s="7"/>
      <c r="M59" s="7"/>
      <c r="N59" s="7"/>
      <c r="O59" s="7"/>
      <c r="P59" s="7"/>
      <c r="Q59" s="7"/>
      <c r="R59" s="7"/>
    </row>
    <row r="60" spans="1:27" x14ac:dyDescent="0.25">
      <c r="B60" s="7"/>
      <c r="C60" s="27"/>
      <c r="D60" s="28" t="s">
        <v>26</v>
      </c>
      <c r="E60" s="28"/>
      <c r="F60" s="28"/>
      <c r="G60" s="28"/>
      <c r="H60" s="28"/>
      <c r="I60" s="28"/>
      <c r="J60" s="28"/>
      <c r="K60" s="28"/>
      <c r="L60" s="28"/>
      <c r="M60" s="28"/>
      <c r="N60" s="28"/>
      <c r="O60" s="28"/>
      <c r="P60" s="28"/>
      <c r="Q60" s="28"/>
      <c r="R60" s="7"/>
    </row>
    <row r="61" spans="1:27" x14ac:dyDescent="0.25">
      <c r="A61" s="7"/>
      <c r="B61" s="7"/>
      <c r="C61" s="27"/>
      <c r="D61" s="28"/>
      <c r="E61" s="28"/>
      <c r="F61" s="28"/>
      <c r="G61" s="28"/>
      <c r="H61" s="28"/>
      <c r="I61" s="28"/>
      <c r="J61" s="28"/>
      <c r="K61" s="28"/>
      <c r="L61" s="28"/>
      <c r="M61" s="28"/>
      <c r="N61" s="28"/>
      <c r="O61" s="28"/>
      <c r="P61" s="28"/>
      <c r="Q61" s="28"/>
      <c r="R61" s="7"/>
    </row>
    <row r="62" spans="1:27" x14ac:dyDescent="0.25">
      <c r="A62" s="7"/>
      <c r="B62" s="7"/>
      <c r="C62" s="27"/>
      <c r="D62" s="7"/>
      <c r="E62" s="7"/>
      <c r="F62" s="7"/>
      <c r="G62" s="7"/>
      <c r="H62" s="7"/>
      <c r="I62" s="7"/>
      <c r="J62" s="7"/>
      <c r="K62" s="7"/>
      <c r="L62" s="7"/>
      <c r="M62" s="7"/>
      <c r="N62" s="7"/>
      <c r="O62" s="7"/>
      <c r="P62" s="7"/>
      <c r="Q62" s="7"/>
      <c r="R62" s="7"/>
    </row>
  </sheetData>
  <mergeCells count="18">
    <mergeCell ref="A40:A42"/>
    <mergeCell ref="A43:A45"/>
    <mergeCell ref="A46:A48"/>
    <mergeCell ref="A49:A51"/>
    <mergeCell ref="D55:Q58"/>
    <mergeCell ref="D60:Q61"/>
    <mergeCell ref="A22:A24"/>
    <mergeCell ref="A25:A27"/>
    <mergeCell ref="A28:A30"/>
    <mergeCell ref="A31:A33"/>
    <mergeCell ref="A34:A36"/>
    <mergeCell ref="A37:A39"/>
    <mergeCell ref="A4:A6"/>
    <mergeCell ref="A7:A9"/>
    <mergeCell ref="A10:A12"/>
    <mergeCell ref="A13:A15"/>
    <mergeCell ref="A16:A18"/>
    <mergeCell ref="A19:A21"/>
  </mergeCells>
  <hyperlinks>
    <hyperlink ref="U10" location="'Content Page'!B7" display="Back to Content Page"/>
  </hyperlink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1.1.1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Hatfield</dc:creator>
  <cp:lastModifiedBy>Hatfield</cp:lastModifiedBy>
  <dcterms:created xsi:type="dcterms:W3CDTF">2015-06-12T08:15:38Z</dcterms:created>
  <dcterms:modified xsi:type="dcterms:W3CDTF">2015-06-12T08:15:39Z</dcterms:modified>
</cp:coreProperties>
</file>