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/>
  <bookViews>
    <workbookView xWindow="-210" yWindow="840" windowWidth="9720" windowHeight="6555"/>
  </bookViews>
  <sheets>
    <sheet name="Auswertung" sheetId="2" r:id="rId1"/>
  </sheets>
  <definedNames>
    <definedName name="_xlnm.Print_Area" localSheetId="0">Auswertung!$A$1:$O$39</definedName>
    <definedName name="_xlnm.Print_Titles" localSheetId="0">Auswertung!$1:$9</definedName>
  </definedNames>
  <calcPr calcId="145621"/>
</workbook>
</file>

<file path=xl/calcChain.xml><?xml version="1.0" encoding="utf-8"?>
<calcChain xmlns="http://schemas.openxmlformats.org/spreadsheetml/2006/main">
  <c r="E29" i="2" l="1"/>
  <c r="O28" i="2"/>
  <c r="O29" i="2" s="1"/>
  <c r="M28" i="2"/>
  <c r="M29" i="2" s="1"/>
  <c r="K28" i="2"/>
  <c r="K29" i="2" s="1"/>
  <c r="I28" i="2"/>
  <c r="I29" i="2" s="1"/>
  <c r="G28" i="2"/>
  <c r="G29" i="2" s="1"/>
  <c r="G25" i="2"/>
  <c r="I25" i="2"/>
  <c r="K25" i="2"/>
  <c r="M25" i="2"/>
  <c r="O25" i="2"/>
  <c r="E17" i="2"/>
  <c r="O16" i="2"/>
  <c r="M16" i="2"/>
  <c r="K16" i="2"/>
  <c r="I16" i="2"/>
  <c r="G16" i="2"/>
  <c r="O15" i="2"/>
  <c r="M15" i="2"/>
  <c r="K15" i="2"/>
  <c r="I15" i="2"/>
  <c r="G15" i="2"/>
  <c r="O14" i="2"/>
  <c r="M14" i="2"/>
  <c r="K14" i="2"/>
  <c r="I14" i="2"/>
  <c r="G14" i="2"/>
  <c r="G20" i="2"/>
  <c r="I20" i="2"/>
  <c r="K20" i="2"/>
  <c r="M20" i="2"/>
  <c r="O20" i="2"/>
  <c r="I17" i="2" l="1"/>
  <c r="M17" i="2"/>
  <c r="K17" i="2"/>
  <c r="G17" i="2"/>
  <c r="O17" i="2"/>
  <c r="O22" i="2"/>
  <c r="M22" i="2"/>
  <c r="K22" i="2"/>
  <c r="I22" i="2"/>
  <c r="E26" i="2"/>
  <c r="G22" i="2"/>
  <c r="O21" i="2" l="1"/>
  <c r="O11" i="2"/>
  <c r="M21" i="2"/>
  <c r="M11" i="2"/>
  <c r="K21" i="2"/>
  <c r="K11" i="2"/>
  <c r="I21" i="2"/>
  <c r="I11" i="2"/>
  <c r="G21" i="2"/>
  <c r="G11" i="2"/>
  <c r="G26" i="2" l="1"/>
  <c r="O26" i="2"/>
  <c r="M26" i="2"/>
  <c r="K26" i="2"/>
  <c r="I26" i="2"/>
  <c r="I12" i="2"/>
  <c r="K12" i="2"/>
  <c r="M12" i="2"/>
  <c r="O12" i="2"/>
  <c r="O23" i="2"/>
  <c r="K23" i="2"/>
  <c r="M23" i="2"/>
  <c r="I23" i="2"/>
  <c r="I30" i="2" l="1"/>
  <c r="I31" i="2" s="1"/>
  <c r="O30" i="2"/>
  <c r="O31" i="2" s="1"/>
  <c r="O32" i="2" s="1"/>
  <c r="M30" i="2"/>
  <c r="M31" i="2" s="1"/>
  <c r="M32" i="2" s="1"/>
  <c r="K30" i="2"/>
  <c r="K31" i="2" s="1"/>
  <c r="E12" i="2"/>
  <c r="E23" i="2"/>
  <c r="E30" i="2" s="1"/>
  <c r="E31" i="2" l="1"/>
  <c r="K32" i="2"/>
  <c r="I32" i="2"/>
  <c r="G12" i="2"/>
  <c r="G23" i="2"/>
  <c r="G30" i="2" s="1"/>
  <c r="G31" i="2" l="1"/>
  <c r="G32" i="2" s="1"/>
</calcChain>
</file>

<file path=xl/comments1.xml><?xml version="1.0" encoding="utf-8"?>
<comments xmlns="http://schemas.openxmlformats.org/spreadsheetml/2006/main">
  <authors>
    <author>Martin Strecker</author>
  </authors>
  <commentList>
    <comment ref="E31" authorId="0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<sst xmlns="http://schemas.openxmlformats.org/spreadsheetml/2006/main" count="100" uniqueCount="66">
  <si>
    <t>(2)</t>
  </si>
  <si>
    <t>(1)</t>
  </si>
  <si>
    <t>(3)</t>
  </si>
  <si>
    <t>(4)</t>
  </si>
  <si>
    <t>1.</t>
  </si>
  <si>
    <t>2.</t>
  </si>
  <si>
    <t>5.</t>
  </si>
  <si>
    <t xml:space="preserve">                               Rang</t>
  </si>
  <si>
    <t xml:space="preserve"> </t>
  </si>
  <si>
    <t>in %</t>
  </si>
  <si>
    <t>(max.10)</t>
  </si>
  <si>
    <t>(2)x(3)</t>
  </si>
  <si>
    <t>OE</t>
  </si>
  <si>
    <t>AV</t>
  </si>
  <si>
    <t>Datum</t>
  </si>
  <si>
    <t>PN</t>
  </si>
  <si>
    <t>Datum, Unterschrift</t>
  </si>
  <si>
    <t>Hiermit erkläre ich, dass ich die vorliegende Auswertung unabhängig und nach bestem Wissen und Gewissen vorgenommen habe. Ich werde die Informationen vertraulich behandeln und keine Auskünfte zum laufenden Auswertungsverfahren weitergeben.</t>
  </si>
  <si>
    <t>Fassung</t>
  </si>
  <si>
    <t>Einzelauswertung/Gesamtauswertung</t>
  </si>
  <si>
    <t>VN</t>
  </si>
  <si>
    <t>Besondere Vorteile / Risiken (s. Beiblatt)</t>
  </si>
  <si>
    <t>1300</t>
  </si>
  <si>
    <t>Thomas Schild</t>
  </si>
  <si>
    <t>Assessors</t>
  </si>
  <si>
    <t>Technical Assessment Grid of Company Profiles/Resumes</t>
  </si>
  <si>
    <t>Transboundary Water Management in SADC</t>
  </si>
  <si>
    <t>2015.2076.6-008.00</t>
  </si>
  <si>
    <t>Criteria</t>
  </si>
  <si>
    <t>Weight</t>
  </si>
  <si>
    <t>Points</t>
  </si>
  <si>
    <t>Score</t>
  </si>
  <si>
    <t>Company 1</t>
  </si>
  <si>
    <t>Company 2</t>
  </si>
  <si>
    <t>Company 3</t>
  </si>
  <si>
    <t>Company 4</t>
  </si>
  <si>
    <t>Company 5</t>
  </si>
  <si>
    <t>Qualifications of Experts</t>
  </si>
  <si>
    <t>- Master's degree</t>
  </si>
  <si>
    <t>- Excellent understanding of SADC water sector</t>
  </si>
  <si>
    <t>Company Profile</t>
  </si>
  <si>
    <t>Experience in SADC water sector</t>
  </si>
  <si>
    <t>SUM 1.</t>
  </si>
  <si>
    <t>TOTAL SUM</t>
  </si>
  <si>
    <t>SUM 2.</t>
  </si>
  <si>
    <t>Date</t>
  </si>
  <si>
    <t>Project Name</t>
  </si>
  <si>
    <t>Name of Consulting</t>
  </si>
  <si>
    <t>Score in %</t>
  </si>
  <si>
    <t>Position</t>
  </si>
  <si>
    <t>Kathrin Sirtl</t>
  </si>
  <si>
    <t>Docunentation of Casestudies</t>
  </si>
  <si>
    <t>Experience in journalistic writing</t>
  </si>
  <si>
    <t>Experience in communication</t>
  </si>
  <si>
    <t xml:space="preserve">- Excellent skill of documenting complex projects and communicating them to different target groups </t>
  </si>
  <si>
    <t>Expert 1: Main Expert</t>
  </si>
  <si>
    <t>Expert 2: Graphic Designer</t>
  </si>
  <si>
    <t>Proposal for Process Design</t>
  </si>
  <si>
    <t>Expert 3: Translater (s)</t>
  </si>
  <si>
    <t>- excellent translation competence (english-french, english-portuguese)</t>
  </si>
  <si>
    <t>Sum 3.1</t>
  </si>
  <si>
    <t>Sum 3.2</t>
  </si>
  <si>
    <t>Sum 3.3</t>
  </si>
  <si>
    <t>SUM 3.</t>
  </si>
  <si>
    <t>Concept Proposal</t>
  </si>
  <si>
    <t>- excellent demonstrated graphic design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</si>
</sst>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;"/>
    <numFmt numFmtId="165" formatCode="General;;"/>
  </numFmts>
  <fonts count="12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 applyProtection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1" fillId="0" borderId="0" xfId="0" quotePrefix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2" fillId="4" borderId="0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vertical="center"/>
    </xf>
    <xf numFmtId="49" fontId="3" fillId="0" borderId="6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1" fillId="0" borderId="9" xfId="0" quotePrefix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vertical="center"/>
    </xf>
    <xf numFmtId="0" fontId="1" fillId="3" borderId="13" xfId="0" applyFont="1" applyFill="1" applyBorder="1" applyAlignment="1" applyProtection="1">
      <alignment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top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5" xfId="0" applyFill="1" applyBorder="1" applyAlignment="1" applyProtection="1">
      <alignment vertical="center" wrapText="1"/>
    </xf>
    <xf numFmtId="49" fontId="6" fillId="0" borderId="5" xfId="0" applyNumberFormat="1" applyFont="1" applyFill="1" applyBorder="1" applyAlignment="1" applyProtection="1">
      <alignment horizontal="left" vertical="center"/>
    </xf>
    <xf numFmtId="49" fontId="0" fillId="0" borderId="0" xfId="0" applyNumberFormat="1" applyBorder="1" applyAlignment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0" fontId="1" fillId="3" borderId="12" xfId="0" applyNumberFormat="1" applyFont="1" applyFill="1" applyBorder="1" applyAlignment="1" applyProtection="1">
      <alignment vertical="center"/>
      <protection locked="0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5" borderId="16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vertical="center"/>
    </xf>
    <xf numFmtId="0" fontId="1" fillId="0" borderId="12" xfId="0" applyNumberFormat="1" applyFont="1" applyBorder="1" applyAlignment="1" applyProtection="1">
      <alignment vertical="center"/>
    </xf>
    <xf numFmtId="164" fontId="1" fillId="0" borderId="13" xfId="0" applyNumberFormat="1" applyFont="1" applyBorder="1" applyAlignment="1" applyProtection="1">
      <alignment vertical="center"/>
    </xf>
    <xf numFmtId="164" fontId="2" fillId="0" borderId="13" xfId="0" applyNumberFormat="1" applyFont="1" applyFill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vertical="center"/>
    </xf>
    <xf numFmtId="0" fontId="2" fillId="4" borderId="0" xfId="0" quotePrefix="1" applyFont="1" applyFill="1" applyBorder="1" applyAlignment="1" applyProtection="1">
      <alignment horizontal="left" vertical="center"/>
    </xf>
    <xf numFmtId="0" fontId="2" fillId="4" borderId="1" xfId="0" quotePrefix="1" applyFont="1" applyFill="1" applyBorder="1" applyAlignment="1" applyProtection="1">
      <alignment horizontal="left" vertical="center"/>
    </xf>
    <xf numFmtId="0" fontId="2" fillId="0" borderId="11" xfId="1" applyNumberFormat="1" applyFont="1" applyBorder="1" applyAlignment="1" applyProtection="1">
      <alignment vertical="center"/>
    </xf>
    <xf numFmtId="0" fontId="2" fillId="2" borderId="11" xfId="1" applyNumberFormat="1" applyFont="1" applyFill="1" applyBorder="1" applyAlignment="1" applyProtection="1">
      <alignment vertical="center"/>
    </xf>
    <xf numFmtId="0" fontId="6" fillId="0" borderId="13" xfId="1" applyNumberFormat="1" applyFont="1" applyBorder="1" applyAlignment="1">
      <alignment vertical="center"/>
    </xf>
    <xf numFmtId="0" fontId="1" fillId="3" borderId="9" xfId="1" applyNumberFormat="1" applyFont="1" applyFill="1" applyBorder="1" applyAlignment="1" applyProtection="1">
      <alignment vertical="center"/>
      <protection locked="0"/>
    </xf>
    <xf numFmtId="0" fontId="6" fillId="0" borderId="20" xfId="1" applyNumberFormat="1" applyFont="1" applyBorder="1" applyAlignment="1">
      <alignment vertical="center"/>
    </xf>
    <xf numFmtId="165" fontId="1" fillId="0" borderId="13" xfId="0" applyNumberFormat="1" applyFont="1" applyBorder="1" applyAlignment="1" applyProtection="1">
      <alignment vertical="center"/>
    </xf>
    <xf numFmtId="165" fontId="2" fillId="0" borderId="17" xfId="0" applyNumberFormat="1" applyFont="1" applyBorder="1" applyAlignment="1" applyProtection="1">
      <alignment vertical="center"/>
    </xf>
    <xf numFmtId="165" fontId="1" fillId="0" borderId="2" xfId="0" applyNumberFormat="1" applyFont="1" applyBorder="1" applyAlignment="1" applyProtection="1">
      <alignment vertical="center"/>
    </xf>
    <xf numFmtId="165" fontId="2" fillId="0" borderId="4" xfId="0" applyNumberFormat="1" applyFont="1" applyBorder="1" applyAlignment="1" applyProtection="1">
      <alignment vertical="center"/>
    </xf>
    <xf numFmtId="165" fontId="1" fillId="0" borderId="2" xfId="0" applyNumberFormat="1" applyFont="1" applyFill="1" applyBorder="1" applyAlignment="1" applyProtection="1">
      <alignment vertical="center"/>
    </xf>
    <xf numFmtId="165" fontId="2" fillId="2" borderId="17" xfId="0" applyNumberFormat="1" applyFont="1" applyFill="1" applyBorder="1" applyAlignment="1" applyProtection="1">
      <alignment vertical="center"/>
    </xf>
    <xf numFmtId="165" fontId="2" fillId="2" borderId="4" xfId="0" applyNumberFormat="1" applyFont="1" applyFill="1" applyBorder="1" applyAlignment="1" applyProtection="1">
      <alignment vertical="center"/>
    </xf>
    <xf numFmtId="165" fontId="2" fillId="0" borderId="11" xfId="0" applyNumberFormat="1" applyFont="1" applyBorder="1" applyAlignment="1" applyProtection="1">
      <alignment vertical="center"/>
    </xf>
    <xf numFmtId="0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NumberFormat="1" applyFont="1" applyFill="1" applyBorder="1" applyAlignment="1" applyProtection="1">
      <alignment vertical="center"/>
      <protection locked="0"/>
    </xf>
    <xf numFmtId="0" fontId="2" fillId="0" borderId="9" xfId="0" applyNumberFormat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49" fontId="6" fillId="3" borderId="0" xfId="0" applyNumberFormat="1" applyFont="1" applyFill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" fillId="4" borderId="19" xfId="0" applyFont="1" applyFill="1" applyBorder="1" applyAlignment="1" applyProtection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49" fontId="0" fillId="3" borderId="0" xfId="0" quotePrefix="1" applyNumberFormat="1" applyFill="1" applyBorder="1" applyAlignment="1" applyProtection="1">
      <alignment horizontal="left" vertical="center"/>
      <protection locked="0"/>
    </xf>
    <xf numFmtId="49" fontId="0" fillId="3" borderId="0" xfId="0" applyNumberForma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49" fontId="6" fillId="0" borderId="5" xfId="0" applyNumberFormat="1" applyFont="1" applyFill="1" applyBorder="1" applyAlignment="1" applyProtection="1">
      <alignment horizontal="left" vertical="center"/>
    </xf>
    <xf numFmtId="49" fontId="0" fillId="0" borderId="5" xfId="0" applyNumberFormat="1" applyFill="1" applyBorder="1" applyAlignment="1" applyProtection="1">
      <alignment horizontal="left" vertical="center"/>
    </xf>
    <xf numFmtId="49" fontId="2" fillId="3" borderId="0" xfId="0" applyNumberFormat="1" applyFon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/>
      <protection locked="0"/>
    </xf>
    <xf numFmtId="49" fontId="6" fillId="3" borderId="19" xfId="0" applyNumberFormat="1" applyFont="1" applyFill="1" applyBorder="1" applyAlignment="1" applyProtection="1">
      <alignment horizontal="left" vertical="top" wrapText="1"/>
      <protection locked="0"/>
    </xf>
    <xf numFmtId="49" fontId="6" fillId="3" borderId="19" xfId="0" applyNumberFormat="1" applyFont="1" applyFill="1" applyBorder="1" applyAlignment="1" applyProtection="1">
      <alignment horizontal="left" vertical="top"/>
      <protection locked="0"/>
    </xf>
    <xf numFmtId="49" fontId="7" fillId="0" borderId="5" xfId="0" applyNumberFormat="1" applyFont="1" applyBorder="1" applyAlignment="1" applyProtection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vertical="top"/>
    </xf>
    <xf numFmtId="49" fontId="2" fillId="3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6" fillId="3" borderId="5" xfId="0" applyNumberFormat="1" applyFont="1" applyFill="1" applyBorder="1" applyAlignment="1" applyProtection="1">
      <alignment horizontal="left" vertical="top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center" vertical="top"/>
    </xf>
    <xf numFmtId="0" fontId="5" fillId="0" borderId="19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top" wrapText="1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0" xfId="0" applyNumberFormat="1" applyFont="1" applyFill="1" applyAlignment="1" applyProtection="1">
      <alignment vertical="top" wrapText="1"/>
      <protection locked="0"/>
    </xf>
    <xf numFmtId="49" fontId="6" fillId="3" borderId="0" xfId="0" applyNumberFormat="1" applyFont="1" applyFill="1" applyAlignment="1" applyProtection="1">
      <alignment vertical="top" wrapText="1"/>
      <protection locked="0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Border="1" applyAlignment="1"/>
    <xf numFmtId="0" fontId="0" fillId="0" borderId="0" xfId="0" applyAlignment="1"/>
    <xf numFmtId="49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49" fontId="2" fillId="0" borderId="1" xfId="0" applyNumberFormat="1" applyFont="1" applyBorder="1" applyAlignment="1" applyProtection="1">
      <alignment horizontal="left" vertical="center"/>
    </xf>
    <xf numFmtId="49" fontId="2" fillId="3" borderId="0" xfId="0" quotePrefix="1" applyNumberFormat="1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>
      <alignment horizontal="left" vertical="center"/>
    </xf>
    <xf numFmtId="49" fontId="1" fillId="3" borderId="5" xfId="0" quotePrefix="1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quotePrefix="1" applyNumberForma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</xf>
    <xf numFmtId="49" fontId="0" fillId="3" borderId="0" xfId="0" quotePrefix="1" applyNumberFormat="1" applyFill="1" applyBorder="1" applyAlignment="1" applyProtection="1">
      <alignment horizontal="left" vertical="center" wrapText="1"/>
      <protection locked="0"/>
    </xf>
    <xf numFmtId="49" fontId="0" fillId="3" borderId="0" xfId="0" applyNumberFormat="1" applyFill="1" applyBorder="1" applyAlignment="1" applyProtection="1">
      <alignment horizontal="left" vertical="center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</xf>
    <xf numFmtId="0" fontId="5" fillId="0" borderId="5" xfId="0" applyFont="1" applyFill="1" applyBorder="1" applyAlignment="1" applyProtection="1">
      <alignment horizontal="left" vertical="top" wrapText="1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4" borderId="19" xfId="0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0</xdr:row>
      <xdr:rowOff>114300</xdr:rowOff>
    </xdr:from>
    <xdr:to>
      <xdr:col>15</xdr:col>
      <xdr:colOff>0</xdr:colOff>
      <xdr:row>0</xdr:row>
      <xdr:rowOff>752475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8067675" y="114300"/>
          <a:ext cx="190500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Tabelle2">
    <pageSetUpPr fitToPage="1"/>
  </sheetPr>
  <dimension ref="A1:P39"/>
  <sheetViews>
    <sheetView showGridLines="0" tabSelected="1" zoomScaleNormal="100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28" sqref="B28:C28"/>
    </sheetView>
  </sheetViews>
  <sheetFormatPr defaultColWidth="5.83203125" defaultRowHeight="10.15" customHeight="1"/>
  <cols>
    <col min="1" max="1" width="4.6640625" style="5" customWidth="1"/>
    <col min="2" max="2" width="8.1640625" style="23" customWidth="1"/>
    <col min="3" max="3" width="39.6640625" style="24" customWidth="1"/>
    <col min="4" max="4" width="0.33203125" style="5" customWidth="1"/>
    <col min="5" max="5" width="11.6640625" style="5" customWidth="1"/>
    <col min="6" max="6" width="10.83203125" style="25" customWidth="1"/>
    <col min="7" max="7" width="10.83203125" style="6" customWidth="1"/>
    <col min="8" max="8" width="10.83203125" style="25" customWidth="1"/>
    <col min="9" max="9" width="10.83203125" style="6" customWidth="1"/>
    <col min="10" max="10" width="10.83203125" style="25" customWidth="1"/>
    <col min="11" max="11" width="10.83203125" style="6" customWidth="1"/>
    <col min="12" max="12" width="10.83203125" style="25" customWidth="1"/>
    <col min="13" max="13" width="10.83203125" style="6" customWidth="1"/>
    <col min="14" max="14" width="10.83203125" style="26" customWidth="1"/>
    <col min="15" max="15" width="12.5" style="2" customWidth="1"/>
    <col min="16" max="16" width="10.83203125" style="17" customWidth="1"/>
    <col min="17" max="16384" width="5.83203125" style="17"/>
  </cols>
  <sheetData>
    <row r="1" spans="1:16" ht="69.95" customHeight="1">
      <c r="A1" s="113" t="s">
        <v>25</v>
      </c>
      <c r="B1" s="114"/>
      <c r="C1" s="114"/>
      <c r="D1" s="115"/>
      <c r="E1" s="115"/>
      <c r="F1" s="115"/>
      <c r="G1" s="115"/>
      <c r="H1" s="115"/>
      <c r="I1" s="115"/>
      <c r="J1" s="115"/>
      <c r="K1" s="115"/>
      <c r="L1" s="115"/>
      <c r="M1" s="104"/>
      <c r="N1" s="105"/>
      <c r="O1" s="105"/>
      <c r="P1" s="16"/>
    </row>
    <row r="2" spans="1:16" ht="14.1" customHeight="1">
      <c r="A2" s="116" t="s">
        <v>12</v>
      </c>
      <c r="B2" s="117"/>
      <c r="C2" s="118" t="s">
        <v>22</v>
      </c>
      <c r="D2" s="119"/>
      <c r="E2" s="123" t="s">
        <v>46</v>
      </c>
      <c r="F2" s="124"/>
      <c r="G2" s="126" t="s">
        <v>26</v>
      </c>
      <c r="H2" s="126"/>
      <c r="I2" s="126"/>
      <c r="J2" s="126"/>
      <c r="K2" s="126"/>
      <c r="L2" s="17"/>
      <c r="M2" s="55" t="s">
        <v>45</v>
      </c>
      <c r="N2" s="111" t="s">
        <v>14</v>
      </c>
      <c r="O2" s="112"/>
    </row>
    <row r="3" spans="1:16" ht="14.1" customHeight="1">
      <c r="A3" s="116" t="s">
        <v>13</v>
      </c>
      <c r="B3" s="117"/>
      <c r="C3" s="108" t="s">
        <v>23</v>
      </c>
      <c r="D3" s="122"/>
      <c r="E3" s="145" t="s">
        <v>47</v>
      </c>
      <c r="F3" s="145"/>
      <c r="G3" s="127" t="s">
        <v>51</v>
      </c>
      <c r="H3" s="128"/>
      <c r="I3" s="128"/>
      <c r="J3" s="128"/>
      <c r="K3" s="128"/>
      <c r="L3" s="17"/>
      <c r="M3" s="55" t="s">
        <v>15</v>
      </c>
      <c r="N3" s="108" t="s">
        <v>27</v>
      </c>
      <c r="O3" s="109"/>
    </row>
    <row r="4" spans="1:16" ht="14.1" customHeight="1">
      <c r="A4" s="125" t="s">
        <v>24</v>
      </c>
      <c r="B4" s="117"/>
      <c r="C4" s="108" t="s">
        <v>50</v>
      </c>
      <c r="D4" s="122"/>
      <c r="E4" s="58"/>
      <c r="F4" s="58"/>
      <c r="G4" s="92"/>
      <c r="H4" s="92"/>
      <c r="I4" s="92"/>
      <c r="J4" s="92"/>
      <c r="K4" s="92"/>
      <c r="L4" s="17"/>
      <c r="M4" s="55" t="s">
        <v>20</v>
      </c>
      <c r="N4" s="110" t="s">
        <v>20</v>
      </c>
      <c r="O4" s="109"/>
    </row>
    <row r="5" spans="1:16" ht="14.1" customHeight="1">
      <c r="A5" s="148" t="s">
        <v>18</v>
      </c>
      <c r="B5" s="149"/>
      <c r="C5" s="120" t="s">
        <v>19</v>
      </c>
      <c r="D5" s="121"/>
      <c r="E5" s="59"/>
      <c r="F5" s="59"/>
      <c r="G5" s="59"/>
      <c r="H5" s="59"/>
      <c r="I5" s="59"/>
      <c r="J5" s="59"/>
      <c r="K5" s="59"/>
      <c r="L5" s="15"/>
      <c r="M5" s="106"/>
      <c r="N5" s="107"/>
      <c r="O5" s="60"/>
    </row>
    <row r="6" spans="1:16" s="1" customFormat="1" ht="27.75" customHeight="1">
      <c r="A6" s="3"/>
      <c r="C6" s="62"/>
      <c r="F6" s="102" t="s">
        <v>32</v>
      </c>
      <c r="G6" s="103"/>
      <c r="H6" s="102" t="s">
        <v>33</v>
      </c>
      <c r="I6" s="103"/>
      <c r="J6" s="102" t="s">
        <v>34</v>
      </c>
      <c r="K6" s="103"/>
      <c r="L6" s="102" t="s">
        <v>35</v>
      </c>
      <c r="M6" s="103"/>
      <c r="N6" s="102" t="s">
        <v>36</v>
      </c>
      <c r="O6" s="103"/>
    </row>
    <row r="7" spans="1:16" s="2" customFormat="1" ht="9.75" customHeight="1">
      <c r="A7" s="6"/>
      <c r="B7" s="150" t="s">
        <v>1</v>
      </c>
      <c r="C7" s="150"/>
      <c r="D7" s="10"/>
      <c r="E7" s="31" t="s">
        <v>0</v>
      </c>
      <c r="F7" s="36" t="s">
        <v>2</v>
      </c>
      <c r="G7" s="37" t="s">
        <v>3</v>
      </c>
      <c r="H7" s="42" t="s">
        <v>2</v>
      </c>
      <c r="I7" s="43" t="s">
        <v>3</v>
      </c>
      <c r="J7" s="42" t="s">
        <v>2</v>
      </c>
      <c r="K7" s="43" t="s">
        <v>3</v>
      </c>
      <c r="L7" s="42" t="s">
        <v>2</v>
      </c>
      <c r="M7" s="43" t="s">
        <v>3</v>
      </c>
      <c r="N7" s="35" t="s">
        <v>2</v>
      </c>
      <c r="O7" s="11" t="s">
        <v>3</v>
      </c>
    </row>
    <row r="8" spans="1:16" s="2" customFormat="1" ht="10.15" customHeight="1">
      <c r="A8" s="6"/>
      <c r="B8" s="151" t="s">
        <v>28</v>
      </c>
      <c r="C8" s="151"/>
      <c r="D8" s="7"/>
      <c r="E8" s="32" t="s">
        <v>29</v>
      </c>
      <c r="F8" s="36" t="s">
        <v>30</v>
      </c>
      <c r="G8" s="37" t="s">
        <v>31</v>
      </c>
      <c r="H8" s="42" t="s">
        <v>30</v>
      </c>
      <c r="I8" s="43" t="s">
        <v>31</v>
      </c>
      <c r="J8" s="42" t="s">
        <v>30</v>
      </c>
      <c r="K8" s="43" t="s">
        <v>31</v>
      </c>
      <c r="L8" s="42" t="s">
        <v>30</v>
      </c>
      <c r="M8" s="43" t="s">
        <v>31</v>
      </c>
      <c r="N8" s="35" t="s">
        <v>30</v>
      </c>
      <c r="O8" s="11" t="s">
        <v>31</v>
      </c>
    </row>
    <row r="9" spans="1:16" s="2" customFormat="1" ht="10.15" customHeight="1">
      <c r="A9" s="14"/>
      <c r="B9" s="18"/>
      <c r="C9" s="19"/>
      <c r="D9" s="53"/>
      <c r="E9" s="33" t="s">
        <v>9</v>
      </c>
      <c r="F9" s="38" t="s">
        <v>10</v>
      </c>
      <c r="G9" s="39" t="s">
        <v>11</v>
      </c>
      <c r="H9" s="38" t="s">
        <v>10</v>
      </c>
      <c r="I9" s="39" t="s">
        <v>11</v>
      </c>
      <c r="J9" s="38" t="s">
        <v>10</v>
      </c>
      <c r="K9" s="39" t="s">
        <v>11</v>
      </c>
      <c r="L9" s="38" t="s">
        <v>10</v>
      </c>
      <c r="M9" s="39" t="s">
        <v>11</v>
      </c>
      <c r="N9" s="29" t="s">
        <v>10</v>
      </c>
      <c r="O9" s="12" t="s">
        <v>11</v>
      </c>
    </row>
    <row r="10" spans="1:16" s="21" customFormat="1" ht="16.5" customHeight="1">
      <c r="A10" s="73" t="s">
        <v>4</v>
      </c>
      <c r="B10" s="97" t="s">
        <v>64</v>
      </c>
      <c r="C10" s="98"/>
      <c r="D10" s="27"/>
      <c r="E10" s="90"/>
      <c r="F10" s="67"/>
      <c r="G10" s="64"/>
      <c r="H10" s="67"/>
      <c r="I10" s="64"/>
      <c r="J10" s="67"/>
      <c r="K10" s="64"/>
      <c r="L10" s="67"/>
      <c r="M10" s="64"/>
      <c r="N10" s="67"/>
      <c r="O10" s="65"/>
    </row>
    <row r="11" spans="1:16" ht="12" customHeight="1">
      <c r="A11" s="13"/>
      <c r="B11" s="99" t="s">
        <v>57</v>
      </c>
      <c r="C11" s="99"/>
      <c r="D11" s="2"/>
      <c r="E11" s="78">
        <v>25</v>
      </c>
      <c r="F11" s="63"/>
      <c r="G11" s="80">
        <f>F11*$E11</f>
        <v>0</v>
      </c>
      <c r="H11" s="63"/>
      <c r="I11" s="80">
        <f>H11*$E11</f>
        <v>0</v>
      </c>
      <c r="J11" s="63"/>
      <c r="K11" s="80">
        <f>J11*$E11</f>
        <v>0</v>
      </c>
      <c r="L11" s="63"/>
      <c r="M11" s="80">
        <f>L11*$E11</f>
        <v>0</v>
      </c>
      <c r="N11" s="63"/>
      <c r="O11" s="82">
        <f>N11*$E11</f>
        <v>0</v>
      </c>
    </row>
    <row r="12" spans="1:16" s="21" customFormat="1" ht="12" customHeight="1">
      <c r="A12" s="95" t="s">
        <v>42</v>
      </c>
      <c r="B12" s="96"/>
      <c r="C12" s="96"/>
      <c r="D12" s="8"/>
      <c r="E12" s="75">
        <f>SUM(E11:E11)</f>
        <v>25</v>
      </c>
      <c r="F12" s="66"/>
      <c r="G12" s="81">
        <f>SUM(G11:G11)</f>
        <v>0</v>
      </c>
      <c r="H12" s="66"/>
      <c r="I12" s="81">
        <f>SUM(I11:I11)</f>
        <v>0</v>
      </c>
      <c r="J12" s="66"/>
      <c r="K12" s="81">
        <f>SUM(K11:K11)</f>
        <v>0</v>
      </c>
      <c r="L12" s="66"/>
      <c r="M12" s="81">
        <f>SUM(M11:M11)</f>
        <v>0</v>
      </c>
      <c r="N12" s="66"/>
      <c r="O12" s="83">
        <f>SUM(O11:O11)</f>
        <v>0</v>
      </c>
    </row>
    <row r="13" spans="1:16" s="21" customFormat="1" ht="16.5" customHeight="1">
      <c r="A13" s="73" t="s">
        <v>5</v>
      </c>
      <c r="B13" s="97" t="s">
        <v>40</v>
      </c>
      <c r="C13" s="98"/>
      <c r="D13" s="27"/>
      <c r="E13" s="90"/>
      <c r="F13" s="67"/>
      <c r="G13" s="64"/>
      <c r="H13" s="67"/>
      <c r="I13" s="64"/>
      <c r="J13" s="67"/>
      <c r="K13" s="64"/>
      <c r="L13" s="67"/>
      <c r="M13" s="64"/>
      <c r="N13" s="67"/>
      <c r="O13" s="65"/>
    </row>
    <row r="14" spans="1:16" ht="12" customHeight="1">
      <c r="A14" s="91"/>
      <c r="B14" s="99" t="s">
        <v>41</v>
      </c>
      <c r="C14" s="99"/>
      <c r="D14" s="2"/>
      <c r="E14" s="78">
        <v>15</v>
      </c>
      <c r="F14" s="63"/>
      <c r="G14" s="80">
        <f>F14*$E14</f>
        <v>0</v>
      </c>
      <c r="H14" s="63"/>
      <c r="I14" s="80">
        <f>H14*$E14</f>
        <v>0</v>
      </c>
      <c r="J14" s="63"/>
      <c r="K14" s="80">
        <f>J14*$E14</f>
        <v>0</v>
      </c>
      <c r="L14" s="63"/>
      <c r="M14" s="80">
        <f>L14*$E14</f>
        <v>0</v>
      </c>
      <c r="N14" s="63"/>
      <c r="O14" s="82">
        <f>N14*$E14</f>
        <v>0</v>
      </c>
    </row>
    <row r="15" spans="1:16" ht="12" customHeight="1">
      <c r="A15" s="91"/>
      <c r="B15" s="99" t="s">
        <v>52</v>
      </c>
      <c r="C15" s="99"/>
      <c r="D15" s="6"/>
      <c r="E15" s="78">
        <v>15</v>
      </c>
      <c r="F15" s="63"/>
      <c r="G15" s="80">
        <f t="shared" ref="G15:G16" si="0">F15*$E15</f>
        <v>0</v>
      </c>
      <c r="H15" s="63"/>
      <c r="I15" s="80">
        <f t="shared" ref="I15:I16" si="1">H15*$E15</f>
        <v>0</v>
      </c>
      <c r="J15" s="63"/>
      <c r="K15" s="80">
        <f t="shared" ref="K15:K16" si="2">J15*$E15</f>
        <v>0</v>
      </c>
      <c r="L15" s="63"/>
      <c r="M15" s="80">
        <f t="shared" ref="M15:M16" si="3">L15*$E15</f>
        <v>0</v>
      </c>
      <c r="N15" s="63"/>
      <c r="O15" s="82">
        <f t="shared" ref="O15:O16" si="4">N15*$E15</f>
        <v>0</v>
      </c>
    </row>
    <row r="16" spans="1:16" ht="12" customHeight="1">
      <c r="A16" s="4"/>
      <c r="B16" s="99" t="s">
        <v>53</v>
      </c>
      <c r="C16" s="99"/>
      <c r="D16" s="6"/>
      <c r="E16" s="78">
        <v>15</v>
      </c>
      <c r="F16" s="63"/>
      <c r="G16" s="80">
        <f t="shared" si="0"/>
        <v>0</v>
      </c>
      <c r="H16" s="63"/>
      <c r="I16" s="80">
        <f t="shared" si="1"/>
        <v>0</v>
      </c>
      <c r="J16" s="63"/>
      <c r="K16" s="80">
        <f t="shared" si="2"/>
        <v>0</v>
      </c>
      <c r="L16" s="63"/>
      <c r="M16" s="80">
        <f t="shared" si="3"/>
        <v>0</v>
      </c>
      <c r="N16" s="63"/>
      <c r="O16" s="82">
        <f t="shared" si="4"/>
        <v>0</v>
      </c>
    </row>
    <row r="17" spans="1:15" s="21" customFormat="1" ht="12" customHeight="1">
      <c r="A17" s="95" t="s">
        <v>44</v>
      </c>
      <c r="B17" s="96"/>
      <c r="C17" s="96"/>
      <c r="D17" s="8"/>
      <c r="E17" s="75">
        <f>SUM(E14:E16)</f>
        <v>45</v>
      </c>
      <c r="F17" s="66"/>
      <c r="G17" s="81">
        <f>SUM(G14:G16)</f>
        <v>0</v>
      </c>
      <c r="H17" s="66"/>
      <c r="I17" s="81">
        <f>SUM(I14:I16)</f>
        <v>0</v>
      </c>
      <c r="J17" s="66"/>
      <c r="K17" s="81">
        <f>SUM(K14:K16)</f>
        <v>0</v>
      </c>
      <c r="L17" s="66"/>
      <c r="M17" s="81">
        <f>SUM(M14:M16)</f>
        <v>0</v>
      </c>
      <c r="N17" s="66"/>
      <c r="O17" s="83">
        <f>SUM(O14:O16)</f>
        <v>0</v>
      </c>
    </row>
    <row r="18" spans="1:15" s="21" customFormat="1" ht="17.100000000000001" customHeight="1">
      <c r="A18" s="73">
        <v>3</v>
      </c>
      <c r="B18" s="152" t="s">
        <v>37</v>
      </c>
      <c r="C18" s="152"/>
      <c r="D18" s="27"/>
      <c r="E18" s="44"/>
      <c r="F18" s="67"/>
      <c r="G18" s="70"/>
      <c r="H18" s="67"/>
      <c r="I18" s="70"/>
      <c r="J18" s="67"/>
      <c r="K18" s="70"/>
      <c r="L18" s="67"/>
      <c r="M18" s="72"/>
      <c r="N18" s="67"/>
      <c r="O18" s="72"/>
    </row>
    <row r="19" spans="1:15" ht="12" customHeight="1">
      <c r="A19" s="91"/>
      <c r="B19" s="101" t="s">
        <v>55</v>
      </c>
      <c r="C19" s="101"/>
      <c r="D19" s="6"/>
      <c r="E19" s="34"/>
      <c r="F19" s="68"/>
      <c r="G19" s="69"/>
      <c r="H19" s="68"/>
      <c r="I19" s="69"/>
      <c r="J19" s="68"/>
      <c r="K19" s="69"/>
      <c r="L19" s="68"/>
      <c r="M19" s="69"/>
      <c r="N19" s="68"/>
      <c r="O19" s="71"/>
    </row>
    <row r="20" spans="1:15" ht="12" customHeight="1">
      <c r="A20" s="91"/>
      <c r="B20" s="100" t="s">
        <v>38</v>
      </c>
      <c r="C20" s="100"/>
      <c r="D20" s="6"/>
      <c r="E20" s="78">
        <v>3</v>
      </c>
      <c r="F20" s="63"/>
      <c r="G20" s="80">
        <f t="shared" ref="G20:I20" si="5">F20*$E20</f>
        <v>0</v>
      </c>
      <c r="H20" s="63"/>
      <c r="I20" s="80">
        <f t="shared" si="5"/>
        <v>0</v>
      </c>
      <c r="J20" s="63"/>
      <c r="K20" s="80">
        <f t="shared" ref="K20" si="6">J20*$E20</f>
        <v>0</v>
      </c>
      <c r="L20" s="63"/>
      <c r="M20" s="80">
        <f t="shared" ref="M20" si="7">L20*$E20</f>
        <v>0</v>
      </c>
      <c r="N20" s="63"/>
      <c r="O20" s="82">
        <f t="shared" ref="O20" si="8">N20*$E20</f>
        <v>0</v>
      </c>
    </row>
    <row r="21" spans="1:15" ht="12" customHeight="1">
      <c r="A21" s="13"/>
      <c r="B21" s="99" t="s">
        <v>39</v>
      </c>
      <c r="C21" s="100"/>
      <c r="D21" s="6"/>
      <c r="E21" s="78">
        <v>10</v>
      </c>
      <c r="F21" s="63"/>
      <c r="G21" s="80">
        <f t="shared" ref="G21:I22" si="9">F21*$E21</f>
        <v>0</v>
      </c>
      <c r="H21" s="63"/>
      <c r="I21" s="80">
        <f t="shared" si="9"/>
        <v>0</v>
      </c>
      <c r="J21" s="63"/>
      <c r="K21" s="80">
        <f t="shared" ref="K21:K22" si="10">J21*$E21</f>
        <v>0</v>
      </c>
      <c r="L21" s="63"/>
      <c r="M21" s="80">
        <f t="shared" ref="M21:M22" si="11">L21*$E21</f>
        <v>0</v>
      </c>
      <c r="N21" s="63"/>
      <c r="O21" s="84">
        <f t="shared" ref="O21:O22" si="12">N21*$E21</f>
        <v>0</v>
      </c>
    </row>
    <row r="22" spans="1:15" ht="23.25" customHeight="1">
      <c r="A22" s="13"/>
      <c r="B22" s="146" t="s">
        <v>54</v>
      </c>
      <c r="C22" s="147"/>
      <c r="D22" s="6"/>
      <c r="E22" s="78">
        <v>5</v>
      </c>
      <c r="F22" s="63"/>
      <c r="G22" s="80">
        <f t="shared" si="9"/>
        <v>0</v>
      </c>
      <c r="H22" s="63"/>
      <c r="I22" s="80">
        <f t="shared" si="9"/>
        <v>0</v>
      </c>
      <c r="J22" s="63"/>
      <c r="K22" s="80">
        <f t="shared" si="10"/>
        <v>0</v>
      </c>
      <c r="L22" s="63"/>
      <c r="M22" s="80">
        <f t="shared" si="11"/>
        <v>0</v>
      </c>
      <c r="N22" s="63"/>
      <c r="O22" s="84">
        <f t="shared" si="12"/>
        <v>0</v>
      </c>
    </row>
    <row r="23" spans="1:15" s="21" customFormat="1" ht="12" customHeight="1">
      <c r="A23" s="93" t="s">
        <v>60</v>
      </c>
      <c r="B23" s="94"/>
      <c r="C23" s="94"/>
      <c r="D23" s="9"/>
      <c r="E23" s="76">
        <f>SUM(E20:E22)</f>
        <v>18</v>
      </c>
      <c r="F23" s="66"/>
      <c r="G23" s="85">
        <f>SUM(G20:G22)</f>
        <v>0</v>
      </c>
      <c r="H23" s="66"/>
      <c r="I23" s="85">
        <f>SUM(I20:I22)</f>
        <v>0</v>
      </c>
      <c r="J23" s="66"/>
      <c r="K23" s="85">
        <f>SUM(K20:K22)</f>
        <v>0</v>
      </c>
      <c r="L23" s="66"/>
      <c r="M23" s="85">
        <f>SUM(M20:M22)</f>
        <v>0</v>
      </c>
      <c r="N23" s="66"/>
      <c r="O23" s="86">
        <f>SUM(O20:O22)</f>
        <v>0</v>
      </c>
    </row>
    <row r="24" spans="1:15" ht="12" customHeight="1">
      <c r="A24" s="4"/>
      <c r="B24" s="141" t="s">
        <v>56</v>
      </c>
      <c r="C24" s="142"/>
      <c r="D24" s="6"/>
      <c r="E24" s="34"/>
      <c r="F24" s="68"/>
      <c r="G24" s="69"/>
      <c r="H24" s="68"/>
      <c r="I24" s="69"/>
      <c r="J24" s="68"/>
      <c r="K24" s="69"/>
      <c r="L24" s="68"/>
      <c r="M24" s="69"/>
      <c r="N24" s="68"/>
      <c r="O24" s="71"/>
    </row>
    <row r="25" spans="1:15" ht="13.5" customHeight="1">
      <c r="A25" s="4"/>
      <c r="B25" s="143" t="s">
        <v>65</v>
      </c>
      <c r="C25" s="144"/>
      <c r="D25" s="6"/>
      <c r="E25" s="78">
        <v>12</v>
      </c>
      <c r="F25" s="63"/>
      <c r="G25" s="80">
        <f t="shared" ref="G25:I25" si="13">F25*$E25</f>
        <v>0</v>
      </c>
      <c r="H25" s="63"/>
      <c r="I25" s="80">
        <f t="shared" si="13"/>
        <v>0</v>
      </c>
      <c r="J25" s="63"/>
      <c r="K25" s="80">
        <f t="shared" ref="K25" si="14">J25*$E25</f>
        <v>0</v>
      </c>
      <c r="L25" s="63"/>
      <c r="M25" s="80">
        <f t="shared" ref="M25" si="15">L25*$E25</f>
        <v>0</v>
      </c>
      <c r="N25" s="63"/>
      <c r="O25" s="84">
        <f t="shared" ref="O25" si="16">N25*$E25</f>
        <v>0</v>
      </c>
    </row>
    <row r="26" spans="1:15" ht="12" customHeight="1">
      <c r="A26" s="93" t="s">
        <v>61</v>
      </c>
      <c r="B26" s="94"/>
      <c r="C26" s="94"/>
      <c r="D26" s="9"/>
      <c r="E26" s="76">
        <f>SUM(E25:E25)</f>
        <v>12</v>
      </c>
      <c r="F26" s="66"/>
      <c r="G26" s="85">
        <f>SUM(G25:G25)</f>
        <v>0</v>
      </c>
      <c r="H26" s="66"/>
      <c r="I26" s="85">
        <f>SUM(I25:I25)</f>
        <v>0</v>
      </c>
      <c r="J26" s="66"/>
      <c r="K26" s="85">
        <f>SUM(K25:K25)</f>
        <v>0</v>
      </c>
      <c r="L26" s="66"/>
      <c r="M26" s="85">
        <f>SUM(M25:M25)</f>
        <v>0</v>
      </c>
      <c r="N26" s="66"/>
      <c r="O26" s="85">
        <f>SUM(O25:O25)</f>
        <v>0</v>
      </c>
    </row>
    <row r="27" spans="1:15" ht="12" customHeight="1">
      <c r="A27" s="4"/>
      <c r="B27" s="141" t="s">
        <v>58</v>
      </c>
      <c r="C27" s="142"/>
      <c r="D27" s="6"/>
      <c r="E27" s="34"/>
      <c r="F27" s="68"/>
      <c r="G27" s="69"/>
      <c r="H27" s="68"/>
      <c r="I27" s="69"/>
      <c r="J27" s="68"/>
      <c r="K27" s="69"/>
      <c r="L27" s="68"/>
      <c r="M27" s="69"/>
      <c r="N27" s="68"/>
      <c r="O27" s="71"/>
    </row>
    <row r="28" spans="1:15" ht="21.75" customHeight="1">
      <c r="A28" s="4"/>
      <c r="B28" s="143" t="s">
        <v>59</v>
      </c>
      <c r="C28" s="144"/>
      <c r="D28" s="6"/>
      <c r="E28" s="78">
        <v>10</v>
      </c>
      <c r="F28" s="63"/>
      <c r="G28" s="80">
        <f t="shared" ref="G28" si="17">F28*$E28</f>
        <v>0</v>
      </c>
      <c r="H28" s="63"/>
      <c r="I28" s="80">
        <f t="shared" ref="I28" si="18">H28*$E28</f>
        <v>0</v>
      </c>
      <c r="J28" s="63"/>
      <c r="K28" s="80">
        <f t="shared" ref="K28" si="19">J28*$E28</f>
        <v>0</v>
      </c>
      <c r="L28" s="63"/>
      <c r="M28" s="80">
        <f t="shared" ref="M28" si="20">L28*$E28</f>
        <v>0</v>
      </c>
      <c r="N28" s="63"/>
      <c r="O28" s="84">
        <f t="shared" ref="O28" si="21">N28*$E28</f>
        <v>0</v>
      </c>
    </row>
    <row r="29" spans="1:15" ht="12" customHeight="1">
      <c r="A29" s="93" t="s">
        <v>62</v>
      </c>
      <c r="B29" s="94"/>
      <c r="C29" s="94"/>
      <c r="D29" s="9"/>
      <c r="E29" s="76">
        <f>SUM(E28:E28)</f>
        <v>10</v>
      </c>
      <c r="F29" s="66"/>
      <c r="G29" s="85">
        <f>SUM(G28:G28)</f>
        <v>0</v>
      </c>
      <c r="H29" s="66"/>
      <c r="I29" s="85">
        <f>SUM(I28:I28)</f>
        <v>0</v>
      </c>
      <c r="J29" s="66"/>
      <c r="K29" s="85">
        <f>SUM(K28:K28)</f>
        <v>0</v>
      </c>
      <c r="L29" s="66"/>
      <c r="M29" s="85">
        <f>SUM(M28:M28)</f>
        <v>0</v>
      </c>
      <c r="N29" s="66"/>
      <c r="O29" s="85">
        <f>SUM(O28:O28)</f>
        <v>0</v>
      </c>
    </row>
    <row r="30" spans="1:15" ht="12" customHeight="1">
      <c r="A30" s="140" t="s">
        <v>63</v>
      </c>
      <c r="B30" s="94"/>
      <c r="C30" s="94"/>
      <c r="D30" s="8"/>
      <c r="E30" s="75">
        <f>E26+E23</f>
        <v>30</v>
      </c>
      <c r="F30" s="66"/>
      <c r="G30" s="75">
        <f>G26+G23</f>
        <v>0</v>
      </c>
      <c r="H30" s="66"/>
      <c r="I30" s="75">
        <f>I26+I23</f>
        <v>0</v>
      </c>
      <c r="J30" s="66"/>
      <c r="K30" s="75">
        <f>K26+K23</f>
        <v>0</v>
      </c>
      <c r="L30" s="66"/>
      <c r="M30" s="75">
        <f>M26+M23</f>
        <v>0</v>
      </c>
      <c r="N30" s="66"/>
      <c r="O30" s="75">
        <f>O26+O23</f>
        <v>0</v>
      </c>
    </row>
    <row r="31" spans="1:15" ht="12" customHeight="1">
      <c r="A31" s="140" t="s">
        <v>43</v>
      </c>
      <c r="B31" s="96"/>
      <c r="C31" s="96"/>
      <c r="D31" s="8"/>
      <c r="E31" s="75">
        <f>E30+E12+E17</f>
        <v>100</v>
      </c>
      <c r="F31" s="66"/>
      <c r="G31" s="87">
        <f>G30+G12</f>
        <v>0</v>
      </c>
      <c r="H31" s="66"/>
      <c r="I31" s="87">
        <f>I30+I12</f>
        <v>0</v>
      </c>
      <c r="J31" s="66"/>
      <c r="K31" s="87">
        <f>K30+K12</f>
        <v>0</v>
      </c>
      <c r="L31" s="66"/>
      <c r="M31" s="87">
        <f>M30+M12</f>
        <v>0</v>
      </c>
      <c r="N31" s="66"/>
      <c r="O31" s="87">
        <f>O30+O12</f>
        <v>0</v>
      </c>
    </row>
    <row r="32" spans="1:15" ht="12" customHeight="1">
      <c r="A32" s="56"/>
      <c r="B32" s="54"/>
      <c r="C32" s="61" t="s">
        <v>48</v>
      </c>
      <c r="D32" s="20"/>
      <c r="E32" s="57"/>
      <c r="F32" s="45"/>
      <c r="G32" s="77">
        <f>G31/10</f>
        <v>0</v>
      </c>
      <c r="H32" s="45"/>
      <c r="I32" s="77">
        <f t="shared" ref="I32" si="22">I31/10</f>
        <v>0</v>
      </c>
      <c r="J32" s="45"/>
      <c r="K32" s="77">
        <f t="shared" ref="K32" si="23">K31/10</f>
        <v>0</v>
      </c>
      <c r="L32" s="45"/>
      <c r="M32" s="77">
        <f t="shared" ref="M32" si="24">M31/10</f>
        <v>0</v>
      </c>
      <c r="N32" s="46"/>
      <c r="O32" s="79">
        <f t="shared" ref="O32" si="25">O31/10</f>
        <v>0</v>
      </c>
    </row>
    <row r="33" spans="1:16" ht="12" customHeight="1">
      <c r="A33" s="133" t="s">
        <v>49</v>
      </c>
      <c r="B33" s="134"/>
      <c r="C33" s="134"/>
      <c r="D33" s="6"/>
      <c r="E33" s="34"/>
      <c r="F33" s="45"/>
      <c r="G33" s="88"/>
      <c r="H33" s="40"/>
      <c r="I33" s="88"/>
      <c r="J33" s="40"/>
      <c r="K33" s="88"/>
      <c r="L33" s="40"/>
      <c r="M33" s="88"/>
      <c r="N33" s="30"/>
      <c r="O33" s="89"/>
    </row>
    <row r="34" spans="1:16" ht="17.100000000000001" customHeight="1">
      <c r="A34" s="74" t="s">
        <v>6</v>
      </c>
      <c r="B34" s="135" t="s">
        <v>21</v>
      </c>
      <c r="C34" s="136"/>
      <c r="D34" s="28"/>
      <c r="E34" s="47"/>
      <c r="F34" s="48"/>
      <c r="G34" s="51" t="s">
        <v>8</v>
      </c>
      <c r="H34" s="48"/>
      <c r="I34" s="51" t="s">
        <v>8</v>
      </c>
      <c r="J34" s="48"/>
      <c r="K34" s="51" t="s">
        <v>8</v>
      </c>
      <c r="L34" s="48"/>
      <c r="M34" s="51" t="s">
        <v>8</v>
      </c>
      <c r="N34" s="49"/>
      <c r="O34" s="52" t="s">
        <v>8</v>
      </c>
      <c r="P34" s="50"/>
    </row>
    <row r="35" spans="1:16" ht="12" customHeight="1">
      <c r="A35" s="137" t="s">
        <v>7</v>
      </c>
      <c r="B35" s="134"/>
      <c r="C35" s="134"/>
      <c r="D35" s="6"/>
      <c r="E35" s="34"/>
      <c r="F35" s="40"/>
      <c r="G35" s="41" t="s">
        <v>8</v>
      </c>
      <c r="H35" s="40"/>
      <c r="I35" s="41" t="s">
        <v>8</v>
      </c>
      <c r="J35" s="40"/>
      <c r="K35" s="41" t="s">
        <v>8</v>
      </c>
      <c r="L35" s="40"/>
      <c r="M35" s="41" t="s">
        <v>8</v>
      </c>
      <c r="N35" s="30"/>
      <c r="O35" s="22" t="s">
        <v>8</v>
      </c>
    </row>
    <row r="36" spans="1:16" ht="37.700000000000003" customHeight="1"/>
    <row r="37" spans="1:16" ht="45.75" customHeight="1">
      <c r="A37" s="129" t="s">
        <v>17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1:16" ht="12.75" customHeight="1">
      <c r="A38" s="138"/>
      <c r="B38" s="139"/>
      <c r="C38" s="139"/>
      <c r="D38" s="139"/>
    </row>
    <row r="39" spans="1:16" ht="12" customHeight="1">
      <c r="A39" s="131" t="s">
        <v>16</v>
      </c>
      <c r="B39" s="132"/>
      <c r="C39" s="132"/>
      <c r="D39" s="132"/>
    </row>
  </sheetData>
  <sheetProtection formatRows="0"/>
  <mergeCells count="53">
    <mergeCell ref="A5:B5"/>
    <mergeCell ref="B7:C7"/>
    <mergeCell ref="B8:C8"/>
    <mergeCell ref="F6:G6"/>
    <mergeCell ref="B18:C18"/>
    <mergeCell ref="G2:K2"/>
    <mergeCell ref="G3:K3"/>
    <mergeCell ref="A37:O37"/>
    <mergeCell ref="A39:D39"/>
    <mergeCell ref="A33:C33"/>
    <mergeCell ref="B34:C34"/>
    <mergeCell ref="A35:C35"/>
    <mergeCell ref="A38:D38"/>
    <mergeCell ref="A31:C31"/>
    <mergeCell ref="A30:C30"/>
    <mergeCell ref="B24:C24"/>
    <mergeCell ref="B27:C27"/>
    <mergeCell ref="B28:C28"/>
    <mergeCell ref="B25:C25"/>
    <mergeCell ref="A26:C26"/>
    <mergeCell ref="E3:F3"/>
    <mergeCell ref="L6:M6"/>
    <mergeCell ref="M1:O1"/>
    <mergeCell ref="M5:N5"/>
    <mergeCell ref="N6:O6"/>
    <mergeCell ref="N3:O3"/>
    <mergeCell ref="N4:O4"/>
    <mergeCell ref="N2:O2"/>
    <mergeCell ref="A1:L1"/>
    <mergeCell ref="A2:B2"/>
    <mergeCell ref="C2:D2"/>
    <mergeCell ref="C5:D5"/>
    <mergeCell ref="C4:D4"/>
    <mergeCell ref="C3:D3"/>
    <mergeCell ref="A3:B3"/>
    <mergeCell ref="E2:F2"/>
    <mergeCell ref="A4:B4"/>
    <mergeCell ref="B10:C10"/>
    <mergeCell ref="B11:C11"/>
    <mergeCell ref="A12:C12"/>
    <mergeCell ref="H6:I6"/>
    <mergeCell ref="J6:K6"/>
    <mergeCell ref="A29:C29"/>
    <mergeCell ref="A17:C17"/>
    <mergeCell ref="B13:C13"/>
    <mergeCell ref="B14:C14"/>
    <mergeCell ref="B15:C15"/>
    <mergeCell ref="B16:C16"/>
    <mergeCell ref="B20:C20"/>
    <mergeCell ref="B19:C19"/>
    <mergeCell ref="A23:C23"/>
    <mergeCell ref="B21:C21"/>
    <mergeCell ref="B22:C22"/>
  </mergeCells>
  <phoneticPr fontId="1" type="noConversion"/>
  <conditionalFormatting sqref="E31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1 E14:E16 E25 E28 E20:E22">
      <formula1>0</formula1>
      <formula2>100</formula2>
    </dataValidation>
    <dataValidation type="decimal" allowBlank="1" showInputMessage="1" showErrorMessage="1" error="Max. 10 Punkte" sqref="F11 H11 J11 L11 N11 F14:F16 H14:H16 J14:J16 L14:L16 N14:N16 L25:L26 J25:J26 H25:H26 F25:F26 N25:N26 L28:L29 J28:J29 H28:H29 F28:F29 N28:N29 N20:N22 L20:L22 J20:J22 H20:H22 F20:F22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scale="99" fitToHeight="0" orientation="landscape" cellComments="asDisplayed" horizontalDpi="300" verticalDpi="300" r:id="rId1"/>
  <headerFooter>
    <oddFooter>&amp;L&amp;7Form 31-2-14-de&amp;RSeite &amp;P von &amp;N</oddFooter>
  </headerFooter>
  <rowBreaks count="1" manualBreakCount="1">
    <brk id="23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Auswertung</vt:lpstr>
      <vt:lpstr>Auswertung!Print_Area</vt:lpstr>
      <vt:lpstr>Auswertung!Print_Titles</vt:lpstr>
    </vt:vector>
  </TitlesOfParts>
  <Company>Deutsche Gesellschaft für Internationale Zusammenarbeit (GIZ)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31-2-15-de, Bewertungsschema für die fachliche Auswertung von Angeboten, Stand Januar 2016</dc:title>
  <dc:creator>Victor E. Fritzen</dc:creator>
  <cp:keywords>Form 31-2, Bewertungsschema für die fachliche Auswertung von Angeboten</cp:keywords>
  <cp:lastModifiedBy>Dimpho Keitseng</cp:lastModifiedBy>
  <cp:lastPrinted>2015-12-29T12:25:12Z</cp:lastPrinted>
  <dcterms:created xsi:type="dcterms:W3CDTF">2001-02-21T08:54:43Z</dcterms:created>
  <dcterms:modified xsi:type="dcterms:W3CDTF">2017-10-18T16:34:14Z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0x010100FA98529EE743D04A8C3D54BEB25F8048</vt:lpwstr>
  </property>
</Properties>
</file>