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5" yWindow="45" windowWidth="6255" windowHeight="8115" activeTab="1"/>
  </bookViews>
  <sheets>
    <sheet name="Remarks" sheetId="5" r:id="rId1"/>
    <sheet name="Assessment" sheetId="2" r:id="rId2"/>
  </sheets>
  <definedNames>
    <definedName name="_xlnm.Print_Area" localSheetId="1">Assessment!$A$1:$O$135</definedName>
    <definedName name="_xlnm.Print_Area" localSheetId="0">Remarks!$A$1:$F$17</definedName>
    <definedName name="_xlnm.Print_Titles" localSheetId="1">Assessment!$1:$9</definedName>
  </definedNames>
  <calcPr calcId="145621"/>
</workbook>
</file>

<file path=xl/calcChain.xml><?xml version="1.0" encoding="utf-8"?>
<calcChain xmlns="http://schemas.openxmlformats.org/spreadsheetml/2006/main">
  <c r="E126" i="2" l="1"/>
  <c r="O117" i="2" l="1"/>
  <c r="M117" i="2"/>
  <c r="K117" i="2"/>
  <c r="I117" i="2"/>
  <c r="G117" i="2"/>
  <c r="O92" i="2"/>
  <c r="O93" i="2"/>
  <c r="O94" i="2"/>
  <c r="O95" i="2"/>
  <c r="M92" i="2"/>
  <c r="M93" i="2"/>
  <c r="M94" i="2"/>
  <c r="M95" i="2"/>
  <c r="K92" i="2"/>
  <c r="K93" i="2"/>
  <c r="K94" i="2"/>
  <c r="K95" i="2"/>
  <c r="I92" i="2"/>
  <c r="I93" i="2"/>
  <c r="I94" i="2"/>
  <c r="I95" i="2"/>
  <c r="G92" i="2"/>
  <c r="G93" i="2"/>
  <c r="G94" i="2"/>
  <c r="G95" i="2"/>
  <c r="O77" i="2"/>
  <c r="O78" i="2"/>
  <c r="O79" i="2"/>
  <c r="M77" i="2"/>
  <c r="M78" i="2"/>
  <c r="M79" i="2"/>
  <c r="K77" i="2"/>
  <c r="K78" i="2"/>
  <c r="K79" i="2"/>
  <c r="I77" i="2"/>
  <c r="I78" i="2"/>
  <c r="I79" i="2"/>
  <c r="G77" i="2"/>
  <c r="G78" i="2"/>
  <c r="G79" i="2"/>
  <c r="O61" i="2"/>
  <c r="O62" i="2"/>
  <c r="O63" i="2"/>
  <c r="O64" i="2"/>
  <c r="M61" i="2"/>
  <c r="M62" i="2"/>
  <c r="M63" i="2"/>
  <c r="M64" i="2"/>
  <c r="K61" i="2"/>
  <c r="K62" i="2"/>
  <c r="K63" i="2"/>
  <c r="K64" i="2"/>
  <c r="I61" i="2"/>
  <c r="I62" i="2"/>
  <c r="I63" i="2"/>
  <c r="I64" i="2"/>
  <c r="G61" i="2"/>
  <c r="G62" i="2"/>
  <c r="G63" i="2"/>
  <c r="G64" i="2"/>
  <c r="O30" i="2"/>
  <c r="O31" i="2"/>
  <c r="O32" i="2"/>
  <c r="O33" i="2"/>
  <c r="M30" i="2"/>
  <c r="M31" i="2"/>
  <c r="M32" i="2"/>
  <c r="M33" i="2"/>
  <c r="K30" i="2"/>
  <c r="K31" i="2"/>
  <c r="K32" i="2"/>
  <c r="K33" i="2"/>
  <c r="I30" i="2"/>
  <c r="I31" i="2"/>
  <c r="I32" i="2"/>
  <c r="I33" i="2"/>
  <c r="G30" i="2"/>
  <c r="G31" i="2"/>
  <c r="G32" i="2"/>
  <c r="G33" i="2"/>
  <c r="G46" i="2"/>
  <c r="G47" i="2"/>
  <c r="G48" i="2"/>
  <c r="I46" i="2"/>
  <c r="I47" i="2"/>
  <c r="I48" i="2"/>
  <c r="K46" i="2"/>
  <c r="K47" i="2"/>
  <c r="K48" i="2"/>
  <c r="M46" i="2"/>
  <c r="M47" i="2"/>
  <c r="M48" i="2"/>
  <c r="O46" i="2"/>
  <c r="O47" i="2"/>
  <c r="O48" i="2"/>
  <c r="E15" i="2"/>
  <c r="E18" i="2"/>
  <c r="E21" i="2"/>
  <c r="E38" i="2"/>
  <c r="E53" i="2"/>
  <c r="E69" i="2"/>
  <c r="E84" i="2"/>
  <c r="E100" i="2"/>
  <c r="E113" i="2"/>
  <c r="E125" i="2"/>
  <c r="O123" i="2"/>
  <c r="M123" i="2"/>
  <c r="K123" i="2"/>
  <c r="I123" i="2"/>
  <c r="G123" i="2"/>
  <c r="O121" i="2"/>
  <c r="M121" i="2"/>
  <c r="K121" i="2"/>
  <c r="I121" i="2"/>
  <c r="G121" i="2"/>
  <c r="O119" i="2"/>
  <c r="M119" i="2"/>
  <c r="M125" i="2" s="1"/>
  <c r="K119" i="2"/>
  <c r="I119" i="2"/>
  <c r="G119" i="2"/>
  <c r="O116" i="2"/>
  <c r="M116" i="2"/>
  <c r="K116" i="2"/>
  <c r="I116" i="2"/>
  <c r="G116" i="2"/>
  <c r="G125" i="2" s="1"/>
  <c r="O20" i="2"/>
  <c r="O21" i="2" s="1"/>
  <c r="M20" i="2"/>
  <c r="M21" i="2" s="1"/>
  <c r="K20" i="2"/>
  <c r="K21" i="2" s="1"/>
  <c r="I20" i="2"/>
  <c r="I21" i="2" s="1"/>
  <c r="G20" i="2"/>
  <c r="G21" i="2" s="1"/>
  <c r="O112" i="2"/>
  <c r="O110" i="2"/>
  <c r="O108" i="2"/>
  <c r="O107" i="2"/>
  <c r="O104" i="2"/>
  <c r="O103" i="2"/>
  <c r="O99" i="2"/>
  <c r="O97" i="2"/>
  <c r="O91" i="2"/>
  <c r="O88" i="2"/>
  <c r="O87" i="2"/>
  <c r="O83" i="2"/>
  <c r="O81" i="2"/>
  <c r="O76" i="2"/>
  <c r="O73" i="2"/>
  <c r="O72" i="2"/>
  <c r="O68" i="2"/>
  <c r="O66" i="2"/>
  <c r="O60" i="2"/>
  <c r="O57" i="2"/>
  <c r="O56" i="2"/>
  <c r="O52" i="2"/>
  <c r="O50" i="2"/>
  <c r="O45" i="2"/>
  <c r="O42" i="2"/>
  <c r="O41" i="2"/>
  <c r="O37" i="2"/>
  <c r="O35" i="2"/>
  <c r="O29" i="2"/>
  <c r="O26" i="2"/>
  <c r="O25" i="2"/>
  <c r="O19" i="2"/>
  <c r="O17" i="2"/>
  <c r="O14" i="2"/>
  <c r="O13" i="2"/>
  <c r="O12" i="2"/>
  <c r="O11" i="2"/>
  <c r="M112" i="2"/>
  <c r="M110" i="2"/>
  <c r="M108" i="2"/>
  <c r="M107" i="2"/>
  <c r="M104" i="2"/>
  <c r="M103" i="2"/>
  <c r="M99" i="2"/>
  <c r="M97" i="2"/>
  <c r="M91" i="2"/>
  <c r="M88" i="2"/>
  <c r="M87" i="2"/>
  <c r="M83" i="2"/>
  <c r="M81" i="2"/>
  <c r="M76" i="2"/>
  <c r="M73" i="2"/>
  <c r="M72" i="2"/>
  <c r="M68" i="2"/>
  <c r="M66" i="2"/>
  <c r="M60" i="2"/>
  <c r="M57" i="2"/>
  <c r="M56" i="2"/>
  <c r="M52" i="2"/>
  <c r="M50" i="2"/>
  <c r="M45" i="2"/>
  <c r="M42" i="2"/>
  <c r="M41" i="2"/>
  <c r="M37" i="2"/>
  <c r="M35" i="2"/>
  <c r="M29" i="2"/>
  <c r="M26" i="2"/>
  <c r="M25" i="2"/>
  <c r="M19" i="2"/>
  <c r="M17" i="2"/>
  <c r="M18" i="2" s="1"/>
  <c r="M14" i="2"/>
  <c r="M13" i="2"/>
  <c r="M12" i="2"/>
  <c r="M11" i="2"/>
  <c r="K112" i="2"/>
  <c r="K110" i="2"/>
  <c r="K108" i="2"/>
  <c r="K107" i="2"/>
  <c r="K104" i="2"/>
  <c r="K103" i="2"/>
  <c r="K99" i="2"/>
  <c r="K97" i="2"/>
  <c r="K91" i="2"/>
  <c r="K88" i="2"/>
  <c r="K87" i="2"/>
  <c r="K83" i="2"/>
  <c r="K81" i="2"/>
  <c r="K76" i="2"/>
  <c r="K73" i="2"/>
  <c r="K72" i="2"/>
  <c r="K68" i="2"/>
  <c r="K66" i="2"/>
  <c r="K60" i="2"/>
  <c r="K57" i="2"/>
  <c r="K56" i="2"/>
  <c r="K52" i="2"/>
  <c r="K50" i="2"/>
  <c r="K45" i="2"/>
  <c r="K42" i="2"/>
  <c r="K41" i="2"/>
  <c r="K37" i="2"/>
  <c r="K35" i="2"/>
  <c r="K29" i="2"/>
  <c r="K26" i="2"/>
  <c r="K25" i="2"/>
  <c r="K19" i="2"/>
  <c r="K17" i="2"/>
  <c r="K18" i="2" s="1"/>
  <c r="K14" i="2"/>
  <c r="K13" i="2"/>
  <c r="K12" i="2"/>
  <c r="K11" i="2"/>
  <c r="I112" i="2"/>
  <c r="I110" i="2"/>
  <c r="I108" i="2"/>
  <c r="I107" i="2"/>
  <c r="I104" i="2"/>
  <c r="I103" i="2"/>
  <c r="I99" i="2"/>
  <c r="I97" i="2"/>
  <c r="I91" i="2"/>
  <c r="I88" i="2"/>
  <c r="I87" i="2"/>
  <c r="I83" i="2"/>
  <c r="I81" i="2"/>
  <c r="I76" i="2"/>
  <c r="I73" i="2"/>
  <c r="I72" i="2"/>
  <c r="I68" i="2"/>
  <c r="I66" i="2"/>
  <c r="I60" i="2"/>
  <c r="I57" i="2"/>
  <c r="I56" i="2"/>
  <c r="I52" i="2"/>
  <c r="I50" i="2"/>
  <c r="I45" i="2"/>
  <c r="I42" i="2"/>
  <c r="I41" i="2"/>
  <c r="I37" i="2"/>
  <c r="I35" i="2"/>
  <c r="I29" i="2"/>
  <c r="I26" i="2"/>
  <c r="I25" i="2"/>
  <c r="I19" i="2"/>
  <c r="I17" i="2"/>
  <c r="I18" i="2" s="1"/>
  <c r="I14" i="2"/>
  <c r="I13" i="2"/>
  <c r="I12" i="2"/>
  <c r="I11" i="2"/>
  <c r="O18" i="2"/>
  <c r="G112" i="2"/>
  <c r="G110" i="2"/>
  <c r="G108" i="2"/>
  <c r="G107" i="2"/>
  <c r="G104" i="2"/>
  <c r="G113" i="2" s="1"/>
  <c r="G103" i="2"/>
  <c r="G99" i="2"/>
  <c r="G97" i="2"/>
  <c r="G91" i="2"/>
  <c r="G100" i="2" s="1"/>
  <c r="G88" i="2"/>
  <c r="G87" i="2"/>
  <c r="G83" i="2"/>
  <c r="G81" i="2"/>
  <c r="G76" i="2"/>
  <c r="G73" i="2"/>
  <c r="G72" i="2"/>
  <c r="G68" i="2"/>
  <c r="G66" i="2"/>
  <c r="G60" i="2"/>
  <c r="G57" i="2"/>
  <c r="G56" i="2"/>
  <c r="G52" i="2"/>
  <c r="G50" i="2"/>
  <c r="G45" i="2"/>
  <c r="G42" i="2"/>
  <c r="G41" i="2"/>
  <c r="G37" i="2"/>
  <c r="G35" i="2"/>
  <c r="G29" i="2"/>
  <c r="G26" i="2"/>
  <c r="G25" i="2"/>
  <c r="G19" i="2"/>
  <c r="G17" i="2"/>
  <c r="G18" i="2" s="1"/>
  <c r="G12" i="2"/>
  <c r="G13" i="2"/>
  <c r="G14" i="2"/>
  <c r="G11" i="2"/>
  <c r="G15" i="2" s="1"/>
  <c r="I114" i="2"/>
  <c r="I125" i="2" s="1"/>
  <c r="K114" i="2"/>
  <c r="K125" i="2" s="1"/>
  <c r="M114" i="2"/>
  <c r="O114" i="2"/>
  <c r="O125" i="2" s="1"/>
  <c r="G114" i="2"/>
  <c r="I69" i="2" l="1"/>
  <c r="K38" i="2"/>
  <c r="E127" i="2"/>
  <c r="I113" i="2"/>
  <c r="K15" i="2"/>
  <c r="K100" i="2"/>
  <c r="O113" i="2"/>
  <c r="G53" i="2"/>
  <c r="M53" i="2"/>
  <c r="O100" i="2"/>
  <c r="K53" i="2"/>
  <c r="M113" i="2"/>
  <c r="I100" i="2"/>
  <c r="G84" i="2"/>
  <c r="I53" i="2"/>
  <c r="I84" i="2"/>
  <c r="K84" i="2"/>
  <c r="K113" i="2"/>
  <c r="M38" i="2"/>
  <c r="M100" i="2"/>
  <c r="O53" i="2"/>
  <c r="O84" i="2"/>
  <c r="M84" i="2"/>
  <c r="M69" i="2"/>
  <c r="K69" i="2"/>
  <c r="O69" i="2"/>
  <c r="G69" i="2"/>
  <c r="G38" i="2"/>
  <c r="G126" i="2" s="1"/>
  <c r="G127" i="2" s="1"/>
  <c r="G128" i="2" s="1"/>
  <c r="I38" i="2"/>
  <c r="O38" i="2"/>
  <c r="I15" i="2"/>
  <c r="M15" i="2"/>
  <c r="O15" i="2"/>
  <c r="M126" i="2" l="1"/>
  <c r="M127" i="2" s="1"/>
  <c r="I126" i="2"/>
  <c r="I127" i="2" s="1"/>
  <c r="I128" i="2" s="1"/>
  <c r="K126" i="2"/>
  <c r="K127" i="2" s="1"/>
  <c r="K128" i="2" s="1"/>
  <c r="O126" i="2"/>
  <c r="O127" i="2" s="1"/>
  <c r="O128" i="2" s="1"/>
  <c r="M128" i="2"/>
</calcChain>
</file>

<file path=xl/comments1.xml><?xml version="1.0" encoding="utf-8"?>
<comments xmlns="http://schemas.openxmlformats.org/spreadsheetml/2006/main">
  <authors>
    <author>Martin Strecker</author>
  </authors>
  <commentList>
    <comment ref="E127"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<sst xmlns="http://schemas.openxmlformats.org/spreadsheetml/2006/main" count="272" uniqueCount="195">
  <si>
    <t>(2)</t>
  </si>
  <si>
    <t>(1)</t>
  </si>
  <si>
    <t>(3)</t>
  </si>
  <si>
    <t>(4)</t>
  </si>
  <si>
    <t>1.</t>
  </si>
  <si>
    <t>2.</t>
  </si>
  <si>
    <t>2.1</t>
  </si>
  <si>
    <t>3.</t>
  </si>
  <si>
    <t>4.</t>
  </si>
  <si>
    <t>5.</t>
  </si>
  <si>
    <t>6.</t>
  </si>
  <si>
    <t xml:space="preserve"> </t>
  </si>
  <si>
    <t>in %</t>
  </si>
  <si>
    <t>(max.10)</t>
  </si>
  <si>
    <t>(2)x(3)</t>
  </si>
  <si>
    <t>AV</t>
  </si>
  <si>
    <t>PN</t>
  </si>
  <si>
    <t>8-12</t>
  </si>
  <si>
    <t>7.</t>
  </si>
  <si>
    <t>8.</t>
  </si>
  <si>
    <t>VN</t>
  </si>
  <si>
    <t>25</t>
  </si>
  <si>
    <t>20-30</t>
  </si>
  <si>
    <t>55</t>
  </si>
  <si>
    <t>9.</t>
  </si>
  <si>
    <t>1.1</t>
  </si>
  <si>
    <t>1.2</t>
  </si>
  <si>
    <t>1.3</t>
  </si>
  <si>
    <t>1.5</t>
  </si>
  <si>
    <t>4.1</t>
  </si>
  <si>
    <t>4.1.1</t>
  </si>
  <si>
    <t>4.1.2</t>
  </si>
  <si>
    <t>4.1.3</t>
  </si>
  <si>
    <t>4.1.4</t>
  </si>
  <si>
    <t>4.2</t>
  </si>
  <si>
    <t>4.2.1</t>
  </si>
  <si>
    <t>4.2.2</t>
  </si>
  <si>
    <t>4.2.3</t>
  </si>
  <si>
    <t>4.2.4</t>
  </si>
  <si>
    <t>4.3</t>
  </si>
  <si>
    <t>4.3.1</t>
  </si>
  <si>
    <t>4.3.2</t>
  </si>
  <si>
    <t>4.3.3</t>
  </si>
  <si>
    <t>4.3.4</t>
  </si>
  <si>
    <t>4.4</t>
  </si>
  <si>
    <t>4.4.1</t>
  </si>
  <si>
    <t>4.4.2</t>
  </si>
  <si>
    <t>4.4.3</t>
  </si>
  <si>
    <t>4.4.4</t>
  </si>
  <si>
    <t>4.5</t>
  </si>
  <si>
    <t>4.5.1</t>
  </si>
  <si>
    <t>4.5.2</t>
  </si>
  <si>
    <t>4.5.4</t>
  </si>
  <si>
    <t>4.5.3</t>
  </si>
  <si>
    <t>4.6</t>
  </si>
  <si>
    <t>4.6.1</t>
  </si>
  <si>
    <t>4.6.2</t>
  </si>
  <si>
    <t>4.6.3</t>
  </si>
  <si>
    <t>4.6.4</t>
  </si>
  <si>
    <t xml:space="preserve">3.
</t>
  </si>
  <si>
    <t>4.7</t>
  </si>
  <si>
    <t>Technical Assessment Grid of Offers</t>
  </si>
  <si>
    <t>Section</t>
  </si>
  <si>
    <t>Assessor</t>
  </si>
  <si>
    <t>Version</t>
  </si>
  <si>
    <t>Division</t>
  </si>
  <si>
    <t>Individual assessment/Overall assessment</t>
  </si>
  <si>
    <t>Project Short Title</t>
  </si>
  <si>
    <t>Date</t>
  </si>
  <si>
    <t>Company 1</t>
  </si>
  <si>
    <t>Company 2</t>
  </si>
  <si>
    <t>Company 3</t>
  </si>
  <si>
    <t>Company 4</t>
  </si>
  <si>
    <t>Company 5</t>
  </si>
  <si>
    <t>Weighting</t>
  </si>
  <si>
    <t>points</t>
  </si>
  <si>
    <t>assessment</t>
  </si>
  <si>
    <t>Criteria</t>
  </si>
  <si>
    <t>Appropriateness of suggested concept and work plan</t>
  </si>
  <si>
    <t>Technical backstopping / Knowledge Management</t>
  </si>
  <si>
    <t>Consideration of local resources</t>
  </si>
  <si>
    <t>Qualification of proposed staff</t>
  </si>
  <si>
    <t>General qualification</t>
  </si>
  <si>
    <t>Specific qualification</t>
  </si>
  <si>
    <t>- special field</t>
  </si>
  <si>
    <t>- management experience</t>
  </si>
  <si>
    <t>Regional experience / Knowledge of country</t>
  </si>
  <si>
    <t>Language skills</t>
  </si>
  <si>
    <t>Total 1.</t>
  </si>
  <si>
    <t>Total 2.</t>
  </si>
  <si>
    <t>Total 4.</t>
  </si>
  <si>
    <t>Grand Total 1. – 4.</t>
  </si>
  <si>
    <t>Subtotal 4.1</t>
  </si>
  <si>
    <t>Subtotal 4.2</t>
  </si>
  <si>
    <t>Subtotal 4.3</t>
  </si>
  <si>
    <t>Subtotal 4.4</t>
  </si>
  <si>
    <t>Subtotal 4.5</t>
  </si>
  <si>
    <t>Subtotal 4.6</t>
  </si>
  <si>
    <t xml:space="preserve">- special field </t>
  </si>
  <si>
    <t xml:space="preserve">Language skills </t>
  </si>
  <si>
    <t>Composition of the team</t>
  </si>
  <si>
    <t>Assessment in %</t>
  </si>
  <si>
    <t>place</t>
  </si>
  <si>
    <t>Special advantages / risks (see extra page)</t>
  </si>
  <si>
    <t>I hereby declare that I conducted this evaluation independently and to the best of my knowledge and belief. I will treat the information confidentially and not pass on any particulars of the on-going evaluation procedure.</t>
  </si>
  <si>
    <t>Date, signature</t>
  </si>
  <si>
    <t xml:space="preserve"> - management experience</t>
  </si>
  <si>
    <r>
      <t xml:space="preserve">Notes for Drawing Up an Assessment Grid of offers </t>
    </r>
    <r>
      <rPr>
        <sz val="8"/>
        <rFont val="Arial"/>
        <family val="2"/>
      </rPr>
      <t xml:space="preserve">
As at 06/2012
You can only record data in the yellow fields.
Consult the following table for the admissible weightings.
The standard weighting serves as a guide; it can be adapted flexibly to the actual needs of each individual competitive bidding procedure (see points 1. and 2. below). For commissions worth less than EUR 200,000 the standard weighting can be modified freely to suit the circumstances.</t>
    </r>
  </si>
  <si>
    <t>New standard weighting in %</t>
  </si>
  <si>
    <t>Min./max. weighting in %</t>
  </si>
  <si>
    <t>1. Appropriateness of suggested concept and work plan</t>
  </si>
  <si>
    <t>2. Technical backstopping</t>
  </si>
  <si>
    <t>3. Consideration of local resources 1)</t>
  </si>
  <si>
    <t>4. Qualification of proposed staff</t>
  </si>
  <si>
    <t>55- 60</t>
  </si>
  <si>
    <t>10</t>
  </si>
  <si>
    <t>1) Insofar as this is relevant</t>
  </si>
  <si>
    <t>The new standard weighting no longer includes any assessment of the company. The fundamental suitability and experience of the companies will be assessed solely within the context of the call for competition or expression of interest. In the second step, a company classified as suitable in this connection will only be assessed technically with regard to the specific concept, work plan and resources offered to implement it.</t>
  </si>
  <si>
    <t>The grid is to be adapted for each individual case. To this end, the specified sub-criteria are to be supplemented by further entries in the yellow fields. Non-relevant criteria can be deleted by entering "0" in the weighting box.</t>
  </si>
  <si>
    <t>From commission to commission it may also be expedient to make changes to the sub-criteria as specified in the assessment grid. These changes and the reasoning behind them are to be reported in writing to OU 531O/5320 (Contract Management). The main criteria listed in the above table may not be changed.</t>
  </si>
  <si>
    <t>Specify the weighting (column 2) before competitive bidding.</t>
  </si>
  <si>
    <t>Enter the result for the evaluation of the offer in column 3 for each company. You can assign a maximum of 10 points for each sub-criterion of an evaluation criterion. The resulting number of points is automatically multiplied by the weighting factor from column 2, the result entered in column 4 and a total calculated for each criterion. The maximum overall evaluation for the offer is 1000 points, and is the sum of the subtotals.</t>
  </si>
  <si>
    <t>In the case of criterion 4 ‘Qualification of proposed staff’ the assessment is limited to the key personnel. Where expedient it is possible to dispense with assessing the pool of experts. In the case of projects with more than one expert, the staff qualifications (criterion 4, sub-criteria 4.1 to 4.4) are to be assessed individually for each expert and the experts are then to be weighted in accordance with their respective significance within the project. Point 4.5 covers the assessment of the team composition.</t>
  </si>
  <si>
    <t>List any specific advantages or risks (criterion5) that you are unable to evaluate quantitatively in the grid on a separate sheet.</t>
  </si>
  <si>
    <t>The assessors must add their signature and the date to the assessment grid.</t>
  </si>
  <si>
    <t>Apart from awarding technical points, each technical evaluation of an offer must also include written justification.
The justification of the technical evaluation is to be written as a memorandum to be signed by the responsible Executive Director of the Sectoral Department, together with the contract award proposal.
The justification of the technical evaluation of the offer comprises the following:
- Summary of points awarded in the two evaluations with the overall technical result, and proposal on the technical qualification or on the opening of the price offer
- Presentation of results of the individual evaluation criteria. Different evaluations by the two assessors must be marked.</t>
  </si>
  <si>
    <t>Offers that score 500 points or less shall be eliminated from the competition.</t>
  </si>
  <si>
    <t>Interpretation of tasks and objectives</t>
  </si>
  <si>
    <t>Suitability of proposed methodology</t>
  </si>
  <si>
    <t>Suitability of work programme</t>
  </si>
  <si>
    <t>Financial analysis of costs for feasibility studies</t>
  </si>
  <si>
    <t>as suggested in the methodology</t>
  </si>
  <si>
    <t>Clarity and completeness of technical proposal</t>
  </si>
  <si>
    <t>tba</t>
  </si>
  <si>
    <t>27.07.2018</t>
  </si>
  <si>
    <t>Expert 1: Team Leader / Expert on water and sanitation systems</t>
  </si>
  <si>
    <t>English</t>
  </si>
  <si>
    <t>Chirundu Joint Cross-Border WASH Project 
Pre-feasibility and Feasibility Studies</t>
  </si>
  <si>
    <t>Dr Thomas Schild</t>
  </si>
  <si>
    <t>3.1</t>
  </si>
  <si>
    <t>Staff expertise (beyond core team) and backstopping support</t>
  </si>
  <si>
    <t>- training (Water Engineering/Mgt or related)</t>
  </si>
  <si>
    <t>assessment &amp; design of WASH infrastructure</t>
  </si>
  <si>
    <t>design stds &amp; systems in Zambia and Zimbabwe</t>
  </si>
  <si>
    <t>- project management experience</t>
  </si>
  <si>
    <t xml:space="preserve">project preparation </t>
  </si>
  <si>
    <t>water and sanitation feasibility studies</t>
  </si>
  <si>
    <t>knowledge of climate change issues</t>
  </si>
  <si>
    <t>Hydrology guidelines (Zambia &amp; Zimbabwe)</t>
  </si>
  <si>
    <t>Southern Africa (Zambia and Zimbabwe)</t>
  </si>
  <si>
    <t>Southern Africa (Zambia and/or Zimbabwe)</t>
  </si>
  <si>
    <t>Expert 3: Economist/financial expert</t>
  </si>
  <si>
    <t>- training (Economist, finance, Bus. Devp, related field.)</t>
  </si>
  <si>
    <t>Expert 4: Hydrogeologist</t>
  </si>
  <si>
    <t>Southern Africa (SADC wide)</t>
  </si>
  <si>
    <t>- training (MSc Hydrogeology, Civ. Eng. Or related)</t>
  </si>
  <si>
    <t>groundwater flow &amp; quality modelling</t>
  </si>
  <si>
    <t>groundwater/surface water management</t>
  </si>
  <si>
    <t>groundwater investigations in riverine formations</t>
  </si>
  <si>
    <t>Legal/institutional expert</t>
  </si>
  <si>
    <t>- training (BSc Law/Legal Studies, Devp. Studies)</t>
  </si>
  <si>
    <t>- professional experience (+10 yrs, country collaboration)</t>
  </si>
  <si>
    <t>regional integration</t>
  </si>
  <si>
    <t>ZAMCOM agreement/Protocol On Shared Watercourses</t>
  </si>
  <si>
    <t>water sharing agreements/sector cooperation (Zam/Zim)</t>
  </si>
  <si>
    <t>local government/public sector operations (Zam/Zim)</t>
  </si>
  <si>
    <t>Pool of local/international experts</t>
  </si>
  <si>
    <t>4.7.1</t>
  </si>
  <si>
    <t>International experience</t>
  </si>
  <si>
    <t>Subtotal 4.7</t>
  </si>
  <si>
    <t>4.7.2</t>
  </si>
  <si>
    <t>- min. 3ys for each key staff</t>
  </si>
  <si>
    <t>Feasibility studies experience</t>
  </si>
  <si>
    <t>- participation in similar studies</t>
  </si>
  <si>
    <t>Institutional frameworks in Zambia and Zimbabwe</t>
  </si>
  <si>
    <t>Knowledge of country cooperation arrangements</t>
  </si>
  <si>
    <t>- experience with transboundary water management</t>
  </si>
  <si>
    <t>- training (relevant to methodology)</t>
  </si>
  <si>
    <t>- professional experience (relevant to methodology)</t>
  </si>
  <si>
    <t>- exposure to international donor agencies</t>
  </si>
  <si>
    <t>project and ICP funding mechanisms</t>
  </si>
  <si>
    <t>English (+ basic local language)</t>
  </si>
  <si>
    <t>Expert 2: Hydrologist</t>
  </si>
  <si>
    <t>bankability criteria in development projects</t>
  </si>
  <si>
    <t>WASH service delivery in transboundary settings</t>
  </si>
  <si>
    <t>Involvement/recruitment of local staff</t>
  </si>
  <si>
    <t>- professional experience (+10yrs, water devp. &amp; plan.)</t>
  </si>
  <si>
    <t>- professional experience (+10yrs, water res. assess.)</t>
  </si>
  <si>
    <t>- professional experience (+10 yrs h/geol. Assess.)</t>
  </si>
  <si>
    <t>- professional experience (+10 yrs, trans. Water planning)</t>
  </si>
  <si>
    <t>15.2076.6-001.00</t>
  </si>
  <si>
    <t>- training (MSc Hydrology, Civil Engineering or related)</t>
  </si>
  <si>
    <t>hydrological assessments for water supply projects</t>
  </si>
  <si>
    <t>Africa and other developing countries</t>
  </si>
  <si>
    <t>- membership and/or affiliation with professional bodies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</si>
</sst>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General;;"/>
  </numFmts>
  <fonts count="15">
    <font>
      <sz val="8"/>
      <name val="Arial"/>
    </font>
    <font>
      <sz val="8"/>
      <name val="Arial"/>
      <family val="2"/>
    </font>
    <font>
      <b/>
      <sz val="8"/>
      <name val="Arial"/>
      <family val="2"/>
    </font>
    <font>
      <sz val="8"/>
      <name val="Univers (WN)"/>
    </font>
    <font>
      <sz val="14"/>
      <name val="Arial"/>
      <family val="2"/>
    </font>
    <font>
      <sz val="8"/>
      <name val="Arial"/>
      <family val="2"/>
    </font>
    <font>
      <b/>
      <sz val="8"/>
      <name val="Arial"/>
      <family val="2"/>
    </font>
    <font>
      <sz val="7"/>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
      <sz val="8"/>
      <color rgb="FF000000"/>
      <name val="Arial"/>
      <family val="2"/>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indexed="47"/>
        <bgColor indexed="64"/>
      </patternFill>
    </fill>
    <fill>
      <patternFill patternType="lightGray"/>
    </fill>
    <fill>
      <patternFill patternType="solid">
        <fgColor rgb="FFFFFFC0"/>
        <bgColor indexed="64"/>
      </patternFill>
    </fill>
  </fills>
  <borders count="29">
    <border>
      <left/>
      <right/>
      <top/>
      <bottom/>
      <diagonal/>
    </border>
    <border>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23"/>
      </left>
      <right style="hair">
        <color indexed="64"/>
      </right>
      <top/>
      <bottom/>
      <diagonal/>
    </border>
    <border>
      <left style="hair">
        <color indexed="64"/>
      </left>
      <right style="thin">
        <color indexed="23"/>
      </right>
      <top/>
      <bottom/>
      <diagonal/>
    </border>
    <border>
      <left style="thin">
        <color indexed="23"/>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23"/>
      </right>
      <top/>
      <bottom style="thin">
        <color indexed="64"/>
      </bottom>
      <diagonal/>
    </border>
    <border>
      <left style="hair">
        <color indexed="64"/>
      </left>
      <right/>
      <top style="thin">
        <color indexed="64"/>
      </top>
      <bottom/>
      <diagonal/>
    </border>
    <border>
      <left style="thin">
        <color indexed="23"/>
      </left>
      <right/>
      <top style="thin">
        <color indexed="64"/>
      </top>
      <bottom style="thin">
        <color indexed="64"/>
      </bottom>
      <diagonal/>
    </border>
    <border>
      <left/>
      <right style="thin">
        <color indexed="23"/>
      </right>
      <top/>
      <bottom/>
      <diagonal/>
    </border>
    <border>
      <left/>
      <right/>
      <top style="dotted">
        <color indexed="64"/>
      </top>
      <bottom/>
      <diagonal/>
    </border>
    <border>
      <left/>
      <right/>
      <top style="thin">
        <color indexed="64"/>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hair">
        <color indexed="64"/>
      </right>
      <top style="thin">
        <color indexed="64"/>
      </top>
      <bottom/>
      <diagonal/>
    </border>
    <border>
      <left style="hair">
        <color indexed="64"/>
      </left>
      <right style="thin">
        <color indexed="23"/>
      </right>
      <top style="thin">
        <color indexed="64"/>
      </top>
      <bottom/>
      <diagonal/>
    </border>
  </borders>
  <cellStyleXfs count="2">
    <xf numFmtId="0" fontId="0" fillId="0" borderId="0"/>
    <xf numFmtId="9" fontId="12" fillId="0" borderId="0" applyFont="0" applyFill="0" applyBorder="0" applyAlignment="0" applyProtection="0"/>
  </cellStyleXfs>
  <cellXfs count="230">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horizontal="center" vertical="center"/>
    </xf>
    <xf numFmtId="0" fontId="1" fillId="0" borderId="0" xfId="0" quotePrefix="1" applyFont="1" applyBorder="1" applyAlignment="1" applyProtection="1">
      <alignment horizontal="lef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0" xfId="0" applyNumberFormat="1" applyFont="1" applyBorder="1" applyAlignment="1" applyProtection="1">
      <alignment horizontal="center" vertical="center"/>
    </xf>
    <xf numFmtId="0" fontId="2" fillId="0" borderId="1" xfId="0" applyFont="1" applyBorder="1" applyAlignment="1" applyProtection="1">
      <alignment vertical="center"/>
    </xf>
    <xf numFmtId="0" fontId="2" fillId="2" borderId="1" xfId="0" applyFont="1" applyFill="1" applyBorder="1" applyAlignment="1" applyProtection="1">
      <alignment vertical="center"/>
    </xf>
    <xf numFmtId="0" fontId="1" fillId="0" borderId="0" xfId="0" quotePrefix="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4" xfId="0" applyFont="1" applyBorder="1" applyAlignment="1" applyProtection="1">
      <alignment vertical="center"/>
    </xf>
    <xf numFmtId="0" fontId="0" fillId="0" borderId="4" xfId="0" applyBorder="1" applyAlignment="1" applyProtection="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4" xfId="0" applyBorder="1" applyAlignment="1" applyProtection="1">
      <alignment horizontal="left" vertical="center" wrapText="1"/>
    </xf>
    <xf numFmtId="0" fontId="0" fillId="0" borderId="4" xfId="0"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lignment vertical="center"/>
    </xf>
    <xf numFmtId="0" fontId="0" fillId="3" borderId="2" xfId="0" applyFill="1" applyBorder="1" applyAlignment="1" applyProtection="1">
      <alignment vertical="center"/>
      <protection locked="0"/>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4" borderId="0" xfId="0" applyFont="1" applyFill="1" applyBorder="1" applyAlignment="1" applyProtection="1">
      <alignment vertical="center"/>
    </xf>
    <xf numFmtId="0" fontId="1" fillId="4" borderId="1" xfId="0" applyFont="1" applyFill="1" applyBorder="1" applyAlignment="1" applyProtection="1">
      <alignment vertical="center"/>
    </xf>
    <xf numFmtId="49" fontId="3" fillId="0" borderId="5" xfId="0" applyNumberFormat="1" applyFont="1" applyBorder="1" applyAlignment="1" applyProtection="1">
      <alignment horizontal="center" vertical="center"/>
    </xf>
    <xf numFmtId="0" fontId="0" fillId="0" borderId="6" xfId="0" applyBorder="1" applyAlignment="1" applyProtection="1">
      <alignment vertical="center"/>
    </xf>
    <xf numFmtId="0" fontId="1" fillId="0" borderId="7" xfId="0" quotePrefix="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0" fontId="1" fillId="0" borderId="7" xfId="0" applyFont="1" applyFill="1" applyBorder="1" applyAlignment="1" applyProtection="1">
      <alignment vertical="center"/>
    </xf>
    <xf numFmtId="0" fontId="1" fillId="0" borderId="7" xfId="0" applyFont="1" applyBorder="1" applyAlignment="1" applyProtection="1">
      <alignment vertical="center"/>
    </xf>
    <xf numFmtId="0" fontId="0" fillId="0" borderId="7" xfId="0" applyBorder="1" applyAlignment="1" applyProtection="1">
      <alignment vertical="center"/>
    </xf>
    <xf numFmtId="49" fontId="1" fillId="0" borderId="6" xfId="0" applyNumberFormat="1"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49" fontId="1" fillId="0" borderId="12" xfId="0" applyNumberFormat="1" applyFont="1" applyBorder="1" applyAlignment="1" applyProtection="1">
      <alignment horizontal="center" vertical="center"/>
    </xf>
    <xf numFmtId="0" fontId="1" fillId="0" borderId="9" xfId="0" applyFont="1" applyBorder="1" applyAlignment="1" applyProtection="1">
      <alignment vertical="center"/>
    </xf>
    <xf numFmtId="0" fontId="1" fillId="3" borderId="10" xfId="0" applyFont="1" applyFill="1" applyBorder="1" applyAlignment="1" applyProtection="1">
      <alignment vertical="center"/>
      <protection locked="0"/>
    </xf>
    <xf numFmtId="49" fontId="1" fillId="0" borderId="9"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0" fontId="2" fillId="0" borderId="7"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6"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14" xfId="0" applyFont="1" applyFill="1" applyBorder="1" applyAlignment="1" applyProtection="1">
      <alignment vertical="center"/>
    </xf>
    <xf numFmtId="0" fontId="0" fillId="0" borderId="15" xfId="0" applyFill="1" applyBorder="1" applyAlignment="1" applyProtection="1">
      <alignment vertical="center"/>
    </xf>
    <xf numFmtId="0" fontId="0" fillId="0" borderId="0" xfId="0" applyFill="1" applyBorder="1" applyAlignment="1">
      <alignment vertical="center"/>
    </xf>
    <xf numFmtId="0" fontId="1" fillId="3" borderId="16" xfId="0" applyFont="1"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0" borderId="0" xfId="0" applyAlignment="1">
      <alignment vertical="top"/>
    </xf>
    <xf numFmtId="49" fontId="0" fillId="0" borderId="18" xfId="0" applyNumberFormat="1" applyBorder="1" applyAlignment="1">
      <alignment horizont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49" fontId="1" fillId="0" borderId="19" xfId="0" applyNumberFormat="1" applyFont="1" applyBorder="1" applyAlignment="1" applyProtection="1">
      <alignment horizontal="center" vertical="center"/>
    </xf>
    <xf numFmtId="0" fontId="0" fillId="0" borderId="0" xfId="0" applyAlignment="1">
      <alignment wrapText="1"/>
    </xf>
    <xf numFmtId="0" fontId="1" fillId="0" borderId="0" xfId="0" applyFont="1" applyFill="1" applyBorder="1" applyAlignment="1" applyProtection="1">
      <alignment vertical="center"/>
    </xf>
    <xf numFmtId="49" fontId="0" fillId="0" borderId="0" xfId="0" applyNumberFormat="1" applyBorder="1" applyAlignment="1">
      <alignment horizontal="left" vertical="center"/>
    </xf>
    <xf numFmtId="0" fontId="0" fillId="0" borderId="7" xfId="0" applyFill="1" applyBorder="1" applyAlignment="1" applyProtection="1">
      <alignment vertical="center"/>
    </xf>
    <xf numFmtId="0" fontId="1" fillId="0" borderId="0" xfId="0" applyFont="1" applyBorder="1" applyAlignment="1" applyProtection="1">
      <alignment horizontal="left" vertical="top"/>
    </xf>
    <xf numFmtId="49" fontId="2" fillId="0" borderId="0" xfId="0" applyNumberFormat="1" applyFont="1" applyBorder="1" applyAlignment="1" applyProtection="1">
      <alignment horizontal="left" vertical="center"/>
    </xf>
    <xf numFmtId="0" fontId="2" fillId="0" borderId="7" xfId="0" applyFont="1" applyBorder="1" applyAlignment="1" applyProtection="1">
      <alignment vertical="center"/>
    </xf>
    <xf numFmtId="0" fontId="0" fillId="0" borderId="0" xfId="0" applyAlignment="1" applyProtection="1">
      <alignment vertical="center"/>
    </xf>
    <xf numFmtId="0" fontId="0" fillId="0" borderId="4" xfId="0" applyFill="1" applyBorder="1" applyAlignment="1" applyProtection="1">
      <alignment vertical="center" wrapText="1"/>
    </xf>
    <xf numFmtId="49" fontId="6" fillId="0" borderId="4" xfId="0" applyNumberFormat="1" applyFont="1" applyFill="1" applyBorder="1" applyAlignment="1" applyProtection="1">
      <alignment horizontal="left" vertical="center"/>
    </xf>
    <xf numFmtId="0" fontId="5" fillId="0" borderId="0" xfId="0" quotePrefix="1" applyFont="1" applyBorder="1" applyAlignment="1" applyProtection="1">
      <alignment horizontal="left" vertical="center"/>
    </xf>
    <xf numFmtId="0" fontId="5" fillId="0" borderId="0" xfId="0" applyFont="1" applyBorder="1" applyAlignment="1" applyProtection="1">
      <alignment vertical="center" wrapText="1"/>
    </xf>
    <xf numFmtId="49" fontId="5" fillId="0" borderId="18" xfId="0" applyNumberFormat="1" applyFont="1" applyBorder="1" applyAlignment="1">
      <alignment horizontal="center"/>
    </xf>
    <xf numFmtId="0" fontId="5" fillId="0" borderId="0" xfId="0" applyFont="1" applyAlignment="1">
      <alignment vertical="top"/>
    </xf>
    <xf numFmtId="0" fontId="1" fillId="0" borderId="0" xfId="0" quotePrefix="1" applyNumberFormat="1" applyFont="1" applyBorder="1" applyAlignment="1" applyProtection="1">
      <alignment horizontal="left" vertical="center"/>
    </xf>
    <xf numFmtId="0" fontId="1" fillId="3" borderId="9" xfId="0" applyNumberFormat="1" applyFont="1" applyFill="1" applyBorder="1" applyAlignment="1" applyProtection="1">
      <alignment vertical="center"/>
      <protection locked="0"/>
    </xf>
    <xf numFmtId="0" fontId="2" fillId="0" borderId="10" xfId="0" applyNumberFormat="1" applyFont="1" applyFill="1" applyBorder="1" applyAlignment="1" applyProtection="1">
      <alignment vertical="center"/>
    </xf>
    <xf numFmtId="0" fontId="2" fillId="0" borderId="20" xfId="0" applyNumberFormat="1" applyFont="1" applyFill="1" applyBorder="1" applyAlignment="1" applyProtection="1">
      <alignment vertical="center"/>
    </xf>
    <xf numFmtId="0" fontId="2" fillId="5" borderId="14" xfId="0" applyNumberFormat="1" applyFont="1" applyFill="1" applyBorder="1" applyAlignment="1" applyProtection="1">
      <alignment vertical="center"/>
    </xf>
    <xf numFmtId="0" fontId="2" fillId="0" borderId="9" xfId="0" applyNumberFormat="1" applyFont="1" applyFill="1" applyBorder="1" applyAlignment="1" applyProtection="1">
      <alignment vertical="center"/>
    </xf>
    <xf numFmtId="0" fontId="1" fillId="0" borderId="9" xfId="0" applyNumberFormat="1" applyFont="1" applyBorder="1" applyAlignment="1" applyProtection="1">
      <alignment vertical="center"/>
    </xf>
    <xf numFmtId="0" fontId="1" fillId="0" borderId="9" xfId="0" applyNumberFormat="1" applyFont="1" applyFill="1" applyBorder="1" applyAlignment="1" applyProtection="1">
      <alignment vertical="center"/>
    </xf>
    <xf numFmtId="0" fontId="0" fillId="0" borderId="9" xfId="0" applyNumberFormat="1" applyBorder="1" applyAlignment="1" applyProtection="1">
      <alignment vertical="center"/>
    </xf>
    <xf numFmtId="0" fontId="0" fillId="0" borderId="9" xfId="0" applyNumberFormat="1" applyFill="1" applyBorder="1" applyAlignment="1" applyProtection="1">
      <alignment vertical="center"/>
    </xf>
    <xf numFmtId="0" fontId="1" fillId="5" borderId="14" xfId="0" applyNumberFormat="1" applyFont="1" applyFill="1" applyBorder="1" applyAlignment="1" applyProtection="1">
      <alignment vertical="center"/>
    </xf>
    <xf numFmtId="164" fontId="1" fillId="0" borderId="10" xfId="0" applyNumberFormat="1" applyFont="1" applyBorder="1" applyAlignment="1" applyProtection="1">
      <alignment vertical="center"/>
    </xf>
    <xf numFmtId="164" fontId="2" fillId="0" borderId="10" xfId="0" applyNumberFormat="1" applyFont="1" applyFill="1" applyBorder="1" applyAlignment="1" applyProtection="1">
      <alignment vertical="center"/>
    </xf>
    <xf numFmtId="164" fontId="1" fillId="0" borderId="10" xfId="0" applyNumberFormat="1" applyFont="1" applyFill="1" applyBorder="1" applyAlignment="1" applyProtection="1">
      <alignment vertical="center"/>
    </xf>
    <xf numFmtId="164" fontId="1" fillId="0" borderId="2" xfId="0" applyNumberFormat="1" applyFont="1" applyBorder="1" applyAlignment="1" applyProtection="1">
      <alignment vertical="center"/>
    </xf>
    <xf numFmtId="164" fontId="2" fillId="0" borderId="2" xfId="0" applyNumberFormat="1" applyFont="1" applyFill="1" applyBorder="1" applyAlignment="1" applyProtection="1">
      <alignment vertical="center"/>
    </xf>
    <xf numFmtId="164" fontId="1" fillId="0" borderId="2" xfId="0" applyNumberFormat="1" applyFont="1" applyFill="1" applyBorder="1" applyAlignment="1" applyProtection="1">
      <alignment vertical="center"/>
    </xf>
    <xf numFmtId="0" fontId="2" fillId="4" borderId="0" xfId="0" quotePrefix="1" applyFont="1" applyFill="1" applyBorder="1" applyAlignment="1" applyProtection="1">
      <alignment horizontal="left" vertical="center"/>
    </xf>
    <xf numFmtId="0" fontId="3" fillId="0" borderId="0" xfId="0" quotePrefix="1" applyFont="1" applyBorder="1" applyAlignment="1" applyProtection="1">
      <alignment vertical="center"/>
    </xf>
    <xf numFmtId="0" fontId="2" fillId="4" borderId="1" xfId="0" quotePrefix="1" applyFont="1" applyFill="1" applyBorder="1" applyAlignment="1" applyProtection="1">
      <alignment horizontal="left" vertical="center"/>
    </xf>
    <xf numFmtId="15" fontId="1" fillId="0" borderId="9" xfId="0" applyNumberFormat="1" applyFont="1" applyBorder="1" applyAlignment="1" applyProtection="1">
      <alignment vertical="center"/>
    </xf>
    <xf numFmtId="0" fontId="2" fillId="0" borderId="13" xfId="1" applyNumberFormat="1" applyFont="1" applyBorder="1" applyAlignment="1" applyProtection="1">
      <alignment vertical="center"/>
    </xf>
    <xf numFmtId="0" fontId="2" fillId="2" borderId="13" xfId="1" applyNumberFormat="1" applyFont="1" applyFill="1" applyBorder="1" applyAlignment="1" applyProtection="1">
      <alignment vertical="center"/>
    </xf>
    <xf numFmtId="0" fontId="6" fillId="0" borderId="10" xfId="1" applyNumberFormat="1" applyFont="1" applyBorder="1" applyAlignment="1">
      <alignment vertical="center"/>
    </xf>
    <xf numFmtId="0" fontId="1" fillId="3" borderId="7" xfId="1" applyNumberFormat="1" applyFont="1" applyFill="1" applyBorder="1" applyAlignment="1" applyProtection="1">
      <alignment vertical="center"/>
      <protection locked="0"/>
    </xf>
    <xf numFmtId="0" fontId="1" fillId="0" borderId="7" xfId="0" applyNumberFormat="1" applyFont="1" applyBorder="1" applyAlignment="1" applyProtection="1">
      <alignment vertical="center"/>
    </xf>
    <xf numFmtId="0" fontId="6" fillId="0" borderId="20" xfId="1" applyNumberFormat="1" applyFont="1" applyBorder="1" applyAlignment="1">
      <alignment vertical="center"/>
    </xf>
    <xf numFmtId="165" fontId="1" fillId="0" borderId="10" xfId="0" applyNumberFormat="1" applyFont="1" applyBorder="1" applyAlignment="1" applyProtection="1">
      <alignment vertical="center"/>
    </xf>
    <xf numFmtId="165" fontId="2" fillId="0" borderId="16" xfId="0" applyNumberFormat="1" applyFont="1" applyBorder="1" applyAlignment="1" applyProtection="1">
      <alignment vertical="center"/>
    </xf>
    <xf numFmtId="165" fontId="1" fillId="0" borderId="2" xfId="0" applyNumberFormat="1" applyFont="1" applyBorder="1" applyAlignment="1" applyProtection="1">
      <alignment vertical="center"/>
    </xf>
    <xf numFmtId="165" fontId="2" fillId="0" borderId="17" xfId="0" applyNumberFormat="1" applyFont="1" applyBorder="1" applyAlignment="1" applyProtection="1">
      <alignment vertical="center"/>
    </xf>
    <xf numFmtId="165" fontId="1" fillId="0" borderId="2" xfId="0" applyNumberFormat="1" applyFont="1" applyFill="1" applyBorder="1" applyAlignment="1" applyProtection="1">
      <alignment vertical="center"/>
    </xf>
    <xf numFmtId="165" fontId="2" fillId="2" borderId="16" xfId="0" applyNumberFormat="1" applyFont="1" applyFill="1" applyBorder="1" applyAlignment="1" applyProtection="1">
      <alignment vertical="center"/>
    </xf>
    <xf numFmtId="165" fontId="2" fillId="2" borderId="17" xfId="0" applyNumberFormat="1" applyFont="1" applyFill="1" applyBorder="1" applyAlignment="1" applyProtection="1">
      <alignment vertical="center"/>
    </xf>
    <xf numFmtId="165" fontId="2" fillId="0" borderId="13" xfId="0" applyNumberFormat="1" applyFont="1" applyBorder="1" applyAlignment="1" applyProtection="1">
      <alignment vertical="center"/>
    </xf>
    <xf numFmtId="165" fontId="2" fillId="0" borderId="21" xfId="0" applyNumberFormat="1" applyFont="1" applyBorder="1" applyAlignment="1" applyProtection="1">
      <alignment vertical="center"/>
    </xf>
    <xf numFmtId="0" fontId="2" fillId="3" borderId="10" xfId="0" applyNumberFormat="1" applyFont="1" applyFill="1" applyBorder="1" applyAlignment="1" applyProtection="1">
      <alignment vertical="center"/>
      <protection locked="0"/>
    </xf>
    <xf numFmtId="0" fontId="2" fillId="3" borderId="2" xfId="0" applyNumberFormat="1" applyFont="1" applyFill="1" applyBorder="1" applyAlignment="1" applyProtection="1">
      <alignment vertical="center"/>
      <protection locked="0"/>
    </xf>
    <xf numFmtId="0" fontId="2" fillId="0" borderId="7" xfId="0" applyNumberFormat="1" applyFont="1" applyFill="1" applyBorder="1" applyAlignment="1" applyProtection="1">
      <alignment vertical="center"/>
    </xf>
    <xf numFmtId="0" fontId="5" fillId="0" borderId="19" xfId="0" applyFont="1" applyBorder="1" applyAlignment="1" applyProtection="1">
      <alignment vertical="center"/>
    </xf>
    <xf numFmtId="0" fontId="5" fillId="0" borderId="22" xfId="0" applyFont="1" applyBorder="1" applyAlignment="1" applyProtection="1">
      <alignment vertical="center"/>
    </xf>
    <xf numFmtId="0" fontId="0" fillId="0" borderId="22" xfId="0" applyBorder="1" applyAlignment="1" applyProtection="1">
      <alignment vertical="center"/>
    </xf>
    <xf numFmtId="0" fontId="2" fillId="4" borderId="0" xfId="0" quotePrefix="1" applyFont="1" applyFill="1" applyBorder="1" applyAlignment="1" applyProtection="1">
      <alignment horizontal="left" vertical="top"/>
    </xf>
    <xf numFmtId="49" fontId="1" fillId="0" borderId="0" xfId="0" applyNumberFormat="1" applyFont="1" applyBorder="1" applyAlignment="1">
      <alignment horizontal="right" vertical="center" wrapText="1"/>
    </xf>
    <xf numFmtId="0" fontId="1" fillId="0" borderId="0" xfId="0" applyFont="1"/>
    <xf numFmtId="0" fontId="1" fillId="0" borderId="18" xfId="0" applyFont="1" applyBorder="1" applyAlignment="1">
      <alignment wrapText="1"/>
    </xf>
    <xf numFmtId="0" fontId="1" fillId="0" borderId="18" xfId="0" applyFont="1" applyBorder="1"/>
    <xf numFmtId="49" fontId="0" fillId="3" borderId="0" xfId="0" quotePrefix="1" applyNumberFormat="1" applyFill="1" applyBorder="1" applyAlignment="1" applyProtection="1">
      <alignment vertical="center"/>
      <protection locked="0"/>
    </xf>
    <xf numFmtId="49" fontId="1" fillId="3" borderId="0" xfId="0" applyNumberFormat="1" applyFont="1" applyFill="1" applyBorder="1" applyAlignment="1" applyProtection="1">
      <alignment vertical="center"/>
      <protection locked="0"/>
    </xf>
    <xf numFmtId="49" fontId="1" fillId="3" borderId="0" xfId="0" quotePrefix="1" applyNumberFormat="1" applyFon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165" fontId="6" fillId="0" borderId="2" xfId="0" applyNumberFormat="1" applyFont="1" applyFill="1" applyBorder="1" applyAlignment="1" applyProtection="1">
      <alignment vertical="center"/>
    </xf>
    <xf numFmtId="0" fontId="2" fillId="4" borderId="24" xfId="0" quotePrefix="1" applyFont="1" applyFill="1" applyBorder="1" applyAlignment="1" applyProtection="1">
      <alignment horizontal="left" vertical="center"/>
    </xf>
    <xf numFmtId="0" fontId="2" fillId="4" borderId="24" xfId="0" applyFont="1" applyFill="1" applyBorder="1" applyAlignment="1" applyProtection="1">
      <alignment vertical="center"/>
    </xf>
    <xf numFmtId="165" fontId="6" fillId="0" borderId="20" xfId="0" applyNumberFormat="1" applyFont="1" applyFill="1" applyBorder="1" applyAlignment="1" applyProtection="1">
      <alignment vertical="center"/>
    </xf>
    <xf numFmtId="0" fontId="1" fillId="0" borderId="4" xfId="0" quotePrefix="1" applyNumberFormat="1" applyFont="1" applyBorder="1" applyAlignment="1" applyProtection="1">
      <alignment horizontal="left" vertical="center"/>
    </xf>
    <xf numFmtId="0" fontId="1" fillId="3" borderId="8" xfId="1" applyNumberFormat="1" applyFont="1" applyFill="1" applyBorder="1" applyAlignment="1" applyProtection="1">
      <alignment vertical="center"/>
      <protection locked="0"/>
    </xf>
    <xf numFmtId="0" fontId="1" fillId="3" borderId="11" xfId="0" applyNumberFormat="1" applyFont="1" applyFill="1" applyBorder="1" applyAlignment="1" applyProtection="1">
      <alignment vertical="center"/>
      <protection locked="0"/>
    </xf>
    <xf numFmtId="165" fontId="1" fillId="0" borderId="12" xfId="0" applyNumberFormat="1" applyFont="1" applyBorder="1" applyAlignment="1" applyProtection="1">
      <alignment vertical="center"/>
    </xf>
    <xf numFmtId="165" fontId="1" fillId="0" borderId="3" xfId="0" applyNumberFormat="1" applyFont="1" applyBorder="1" applyAlignment="1" applyProtection="1">
      <alignment vertical="center"/>
    </xf>
    <xf numFmtId="0" fontId="2" fillId="0" borderId="26" xfId="0" applyNumberFormat="1" applyFont="1" applyFill="1" applyBorder="1" applyAlignment="1" applyProtection="1">
      <alignment vertical="center"/>
      <protection locked="0"/>
    </xf>
    <xf numFmtId="0" fontId="1" fillId="0" borderId="27" xfId="0" applyNumberFormat="1" applyFont="1" applyFill="1" applyBorder="1" applyAlignment="1" applyProtection="1">
      <alignment vertical="center"/>
      <protection locked="0"/>
    </xf>
    <xf numFmtId="165" fontId="1" fillId="0" borderId="28" xfId="0" applyNumberFormat="1" applyFont="1" applyFill="1" applyBorder="1" applyAlignment="1" applyProtection="1">
      <alignment vertical="center"/>
    </xf>
    <xf numFmtId="0" fontId="1" fillId="0" borderId="7" xfId="1" applyNumberFormat="1" applyFont="1" applyFill="1" applyBorder="1" applyAlignment="1" applyProtection="1">
      <alignment vertical="center"/>
      <protection locked="0"/>
    </xf>
    <xf numFmtId="0" fontId="1" fillId="0" borderId="9" xfId="0" applyNumberFormat="1" applyFont="1" applyFill="1" applyBorder="1" applyAlignment="1" applyProtection="1">
      <alignment vertical="center"/>
      <protection locked="0"/>
    </xf>
    <xf numFmtId="165" fontId="6" fillId="0" borderId="10" xfId="0" applyNumberFormat="1" applyFont="1" applyFill="1" applyBorder="1" applyAlignment="1" applyProtection="1">
      <alignment vertical="center"/>
    </xf>
    <xf numFmtId="165" fontId="6" fillId="0" borderId="10" xfId="1" applyNumberFormat="1" applyFont="1" applyBorder="1" applyAlignment="1">
      <alignment vertical="center"/>
    </xf>
    <xf numFmtId="0" fontId="1"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0" fontId="0" fillId="0" borderId="0" xfId="0" applyAlignment="1">
      <alignment wrapText="1"/>
    </xf>
    <xf numFmtId="0" fontId="7" fillId="0" borderId="0" xfId="0" applyFont="1" applyAlignment="1">
      <alignment vertical="top" wrapText="1"/>
    </xf>
    <xf numFmtId="0" fontId="0" fillId="0" borderId="0" xfId="0" applyAlignment="1"/>
    <xf numFmtId="0" fontId="1" fillId="0" borderId="23" xfId="0" applyFont="1" applyBorder="1" applyAlignment="1"/>
    <xf numFmtId="0" fontId="0" fillId="0" borderId="23" xfId="0" applyBorder="1" applyAlignment="1"/>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4" borderId="1" xfId="0" applyNumberFormat="1" applyFont="1" applyFill="1" applyBorder="1" applyAlignment="1">
      <alignment horizontal="left" vertical="center"/>
    </xf>
    <xf numFmtId="49" fontId="0" fillId="4" borderId="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4" fillId="0" borderId="0" xfId="0" applyFont="1" applyAlignment="1">
      <alignment vertical="center"/>
    </xf>
    <xf numFmtId="0" fontId="1" fillId="6" borderId="0" xfId="0" applyFont="1" applyFill="1" applyBorder="1" applyAlignment="1">
      <alignment vertical="center"/>
    </xf>
    <xf numFmtId="49" fontId="1" fillId="0" borderId="1" xfId="0" applyNumberFormat="1" applyFont="1" applyBorder="1" applyAlignment="1" applyProtection="1">
      <alignment horizontal="left" vertical="center"/>
    </xf>
    <xf numFmtId="49" fontId="0" fillId="0" borderId="1" xfId="0" applyNumberFormat="1" applyBorder="1" applyAlignment="1">
      <alignment horizontal="left" vertical="center"/>
    </xf>
    <xf numFmtId="49" fontId="1" fillId="3" borderId="24" xfId="0" quotePrefix="1" applyNumberFormat="1" applyFont="1" applyFill="1" applyBorder="1" applyAlignment="1" applyProtection="1">
      <alignment vertical="center"/>
      <protection locked="0"/>
    </xf>
    <xf numFmtId="49" fontId="2" fillId="0" borderId="1" xfId="0" applyNumberFormat="1" applyFont="1" applyBorder="1" applyAlignment="1" applyProtection="1">
      <alignment horizontal="left" vertical="center"/>
    </xf>
    <xf numFmtId="0" fontId="0" fillId="0" borderId="1" xfId="0" applyBorder="1" applyAlignment="1">
      <alignment horizontal="left" vertical="center"/>
    </xf>
    <xf numFmtId="0" fontId="1" fillId="0" borderId="0" xfId="0" applyFont="1" applyBorder="1" applyAlignment="1">
      <alignment vertical="top" wrapText="1"/>
    </xf>
    <xf numFmtId="49" fontId="1" fillId="3" borderId="0" xfId="0" quotePrefix="1" applyNumberFormat="1" applyFont="1" applyFill="1" applyBorder="1" applyAlignment="1" applyProtection="1">
      <alignment vertical="center"/>
      <protection locked="0"/>
    </xf>
    <xf numFmtId="49" fontId="0" fillId="3" borderId="0" xfId="0" quotePrefix="1" applyNumberFormat="1" applyFill="1" applyBorder="1" applyAlignment="1" applyProtection="1">
      <alignment vertical="center"/>
      <protection locked="0"/>
    </xf>
    <xf numFmtId="49" fontId="1" fillId="0" borderId="0" xfId="0" quotePrefix="1" applyNumberFormat="1" applyFont="1" applyBorder="1" applyAlignment="1" applyProtection="1">
      <alignment vertical="center"/>
    </xf>
    <xf numFmtId="49" fontId="0" fillId="0" borderId="0" xfId="0" quotePrefix="1" applyNumberFormat="1" applyBorder="1" applyAlignment="1" applyProtection="1">
      <alignment vertical="center"/>
    </xf>
    <xf numFmtId="49" fontId="0" fillId="3" borderId="0" xfId="0" applyNumberFormat="1" applyFill="1" applyBorder="1" applyAlignment="1" applyProtection="1">
      <alignment vertical="center"/>
      <protection locked="0"/>
    </xf>
    <xf numFmtId="0" fontId="0" fillId="0" borderId="0" xfId="0" quotePrefix="1" applyBorder="1" applyAlignment="1" applyProtection="1">
      <alignment vertical="center"/>
    </xf>
    <xf numFmtId="0" fontId="14" fillId="6" borderId="0" xfId="0" applyFont="1" applyFill="1" applyAlignment="1">
      <alignment vertical="center"/>
    </xf>
    <xf numFmtId="0" fontId="14" fillId="0" borderId="0" xfId="0" applyFont="1" applyAlignment="1" applyProtection="1">
      <alignment vertical="center"/>
      <protection locked="0"/>
    </xf>
    <xf numFmtId="49" fontId="1" fillId="0" borderId="0" xfId="0" quotePrefix="1" applyNumberFormat="1" applyFont="1" applyFill="1" applyBorder="1" applyAlignment="1" applyProtection="1">
      <alignment vertical="center"/>
    </xf>
    <xf numFmtId="49" fontId="1" fillId="3" borderId="0" xfId="0" applyNumberFormat="1" applyFont="1" applyFill="1" applyBorder="1" applyAlignment="1" applyProtection="1">
      <alignment vertical="center"/>
      <protection locked="0"/>
    </xf>
    <xf numFmtId="49" fontId="0" fillId="0" borderId="0" xfId="0" quotePrefix="1" applyNumberFormat="1" applyFill="1" applyBorder="1" applyAlignment="1" applyProtection="1">
      <alignment vertical="center"/>
    </xf>
    <xf numFmtId="0" fontId="1" fillId="0" borderId="1" xfId="0" applyFont="1" applyBorder="1" applyAlignment="1" applyProtection="1">
      <alignment horizontal="left" vertical="center"/>
    </xf>
    <xf numFmtId="0" fontId="1" fillId="3" borderId="0" xfId="0"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4" xfId="0" applyFill="1" applyBorder="1" applyAlignment="1" applyProtection="1">
      <alignment vertical="center"/>
      <protection locked="0"/>
    </xf>
    <xf numFmtId="49" fontId="0" fillId="0" borderId="0" xfId="0" applyNumberFormat="1" applyFill="1" applyBorder="1" applyAlignment="1" applyProtection="1">
      <alignment vertical="center"/>
    </xf>
    <xf numFmtId="0" fontId="1" fillId="3" borderId="4" xfId="0" applyFont="1" applyFill="1" applyBorder="1" applyAlignment="1" applyProtection="1">
      <alignment vertical="center"/>
      <protection locked="0"/>
    </xf>
    <xf numFmtId="49" fontId="1" fillId="0" borderId="0" xfId="0" applyNumberFormat="1" applyFont="1" applyBorder="1" applyAlignment="1" applyProtection="1">
      <alignment vertical="center"/>
    </xf>
    <xf numFmtId="49" fontId="0" fillId="0" borderId="0" xfId="0" applyNumberFormat="1" applyBorder="1" applyAlignment="1" applyProtection="1">
      <alignment vertical="center"/>
    </xf>
    <xf numFmtId="0" fontId="5" fillId="0" borderId="1" xfId="0" applyFont="1" applyBorder="1" applyAlignment="1" applyProtection="1">
      <alignment horizontal="left" vertical="center"/>
    </xf>
    <xf numFmtId="49" fontId="5" fillId="0" borderId="4" xfId="0" applyNumberFormat="1" applyFont="1" applyFill="1" applyBorder="1" applyAlignment="1" applyProtection="1">
      <alignment vertical="top" wrapText="1"/>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6" fillId="4" borderId="24" xfId="0" applyNumberFormat="1" applyFont="1" applyFill="1" applyBorder="1" applyAlignment="1" applyProtection="1">
      <alignment vertical="center" wrapText="1"/>
    </xf>
    <xf numFmtId="49" fontId="8" fillId="0" borderId="4" xfId="0" applyNumberFormat="1" applyFont="1" applyBorder="1" applyAlignment="1" applyProtection="1">
      <alignment vertical="center"/>
    </xf>
    <xf numFmtId="49" fontId="9" fillId="0" borderId="4" xfId="0" applyNumberFormat="1" applyFont="1" applyBorder="1" applyAlignment="1">
      <alignment vertical="center"/>
    </xf>
    <xf numFmtId="0" fontId="9" fillId="0" borderId="4" xfId="0" applyFont="1" applyBorder="1" applyAlignment="1">
      <alignment vertical="center"/>
    </xf>
    <xf numFmtId="0" fontId="5" fillId="0" borderId="24" xfId="0" applyFont="1" applyBorder="1" applyAlignment="1" applyProtection="1">
      <alignment vertical="top" wrapText="1"/>
    </xf>
    <xf numFmtId="49" fontId="2" fillId="3" borderId="24" xfId="0" applyNumberFormat="1" applyFont="1" applyFill="1" applyBorder="1" applyAlignment="1" applyProtection="1">
      <alignment vertical="top"/>
      <protection locked="0"/>
    </xf>
    <xf numFmtId="49" fontId="6" fillId="3" borderId="4" xfId="0" applyNumberFormat="1" applyFont="1" applyFill="1" applyBorder="1" applyAlignment="1" applyProtection="1">
      <alignment vertical="top"/>
      <protection locked="0"/>
    </xf>
    <xf numFmtId="49" fontId="2" fillId="3" borderId="0" xfId="0" applyNumberFormat="1" applyFont="1" applyFill="1" applyBorder="1" applyAlignment="1" applyProtection="1">
      <alignment vertical="top"/>
      <protection locked="0"/>
    </xf>
    <xf numFmtId="49" fontId="6" fillId="3" borderId="0" xfId="0" applyNumberFormat="1" applyFont="1" applyFill="1" applyBorder="1" applyAlignment="1" applyProtection="1">
      <alignment vertical="top"/>
      <protection locked="0"/>
    </xf>
    <xf numFmtId="0" fontId="5" fillId="0" borderId="0" xfId="0" applyFont="1" applyBorder="1" applyAlignment="1" applyProtection="1">
      <alignment vertical="top" wrapText="1"/>
    </xf>
    <xf numFmtId="49" fontId="6" fillId="3" borderId="24" xfId="0" applyNumberFormat="1" applyFont="1" applyFill="1" applyBorder="1" applyAlignment="1" applyProtection="1">
      <alignment horizontal="center" vertical="center" wrapText="1"/>
      <protection locked="0"/>
    </xf>
    <xf numFmtId="49" fontId="11" fillId="0" borderId="4" xfId="0" applyNumberFormat="1" applyFont="1" applyBorder="1" applyAlignment="1" applyProtection="1">
      <alignment horizontal="left" vertical="center" wrapText="1"/>
    </xf>
    <xf numFmtId="0" fontId="11" fillId="0" borderId="4" xfId="0" applyFont="1" applyBorder="1" applyAlignment="1">
      <alignment horizontal="left" vertical="center"/>
    </xf>
    <xf numFmtId="49" fontId="6" fillId="0" borderId="4" xfId="0" applyNumberFormat="1" applyFont="1" applyFill="1" applyBorder="1" applyAlignment="1" applyProtection="1">
      <alignment horizontal="left" vertical="center"/>
    </xf>
    <xf numFmtId="49" fontId="0" fillId="0" borderId="4" xfId="0" applyNumberFormat="1" applyFill="1" applyBorder="1" applyAlignment="1" applyProtection="1">
      <alignment horizontal="left" vertical="center"/>
    </xf>
    <xf numFmtId="49" fontId="2" fillId="3" borderId="24" xfId="0" applyNumberFormat="1" applyFont="1" applyFill="1" applyBorder="1" applyAlignment="1" applyProtection="1">
      <alignment horizontal="left" vertical="top" wrapText="1"/>
      <protection locked="0"/>
    </xf>
    <xf numFmtId="49" fontId="6" fillId="3" borderId="24" xfId="0" applyNumberFormat="1" applyFont="1" applyFill="1" applyBorder="1" applyAlignment="1" applyProtection="1">
      <alignment horizontal="left" vertical="top" wrapText="1"/>
      <protection locked="0"/>
    </xf>
    <xf numFmtId="49" fontId="6" fillId="3" borderId="0" xfId="0" applyNumberFormat="1" applyFont="1" applyFill="1" applyAlignment="1" applyProtection="1">
      <alignment horizontal="left" vertical="top" wrapText="1"/>
      <protection locked="0"/>
    </xf>
    <xf numFmtId="49" fontId="2" fillId="3" borderId="24" xfId="0" applyNumberFormat="1" applyFont="1" applyFill="1" applyBorder="1" applyAlignment="1" applyProtection="1">
      <alignment horizontal="center" vertical="center" wrapText="1"/>
      <protection locked="0"/>
    </xf>
    <xf numFmtId="49" fontId="0" fillId="3" borderId="24" xfId="0" applyNumberForma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left" vertical="top"/>
      <protection locked="0"/>
    </xf>
    <xf numFmtId="49" fontId="6" fillId="3" borderId="0" xfId="0" applyNumberFormat="1" applyFont="1" applyFill="1" applyAlignment="1" applyProtection="1">
      <alignment horizontal="left" vertical="top"/>
      <protection locked="0"/>
    </xf>
    <xf numFmtId="0" fontId="1" fillId="0" borderId="24" xfId="0" applyFont="1" applyBorder="1" applyAlignment="1" applyProtection="1">
      <alignment horizontal="center" vertical="top"/>
    </xf>
    <xf numFmtId="0" fontId="5" fillId="0" borderId="24" xfId="0" applyFont="1" applyBorder="1" applyAlignment="1" applyProtection="1">
      <alignment horizontal="center" vertical="top"/>
    </xf>
    <xf numFmtId="49" fontId="6" fillId="3" borderId="24" xfId="0" applyNumberFormat="1" applyFont="1" applyFill="1" applyBorder="1" applyAlignment="1" applyProtection="1">
      <alignment horizontal="left" vertical="top"/>
      <protection locked="0"/>
    </xf>
    <xf numFmtId="49" fontId="2" fillId="4" borderId="24" xfId="0" applyNumberFormat="1" applyFont="1" applyFill="1" applyBorder="1" applyAlignment="1" applyProtection="1">
      <alignment vertical="center"/>
    </xf>
    <xf numFmtId="0" fontId="1" fillId="0" borderId="0" xfId="0" applyFont="1" applyBorder="1" applyAlignment="1" applyProtection="1">
      <alignment vertical="center"/>
    </xf>
    <xf numFmtId="0" fontId="5" fillId="0" borderId="0" xfId="0" applyFont="1" applyBorder="1" applyAlignment="1" applyProtection="1">
      <alignment vertical="center"/>
    </xf>
    <xf numFmtId="49" fontId="2" fillId="0" borderId="1" xfId="0" applyNumberFormat="1" applyFont="1" applyBorder="1" applyAlignment="1">
      <alignment horizontal="left" vertical="center"/>
    </xf>
    <xf numFmtId="0" fontId="1" fillId="0" borderId="4" xfId="0" applyFont="1" applyBorder="1" applyAlignment="1" applyProtection="1">
      <alignment vertical="center"/>
    </xf>
    <xf numFmtId="0" fontId="5" fillId="0" borderId="4" xfId="0" applyFont="1" applyBorder="1" applyAlignment="1" applyProtection="1">
      <alignment vertical="center"/>
    </xf>
    <xf numFmtId="49" fontId="1" fillId="3" borderId="0" xfId="0" applyNumberFormat="1" applyFont="1" applyFill="1" applyBorder="1" applyAlignment="1" applyProtection="1">
      <alignment vertical="center" wrapText="1"/>
      <protection locked="0"/>
    </xf>
    <xf numFmtId="0" fontId="2" fillId="4" borderId="24" xfId="0" applyFont="1" applyFill="1" applyBorder="1" applyAlignment="1" applyProtection="1">
      <alignment horizontal="left" vertical="center" wrapText="1"/>
    </xf>
    <xf numFmtId="0" fontId="0" fillId="4" borderId="24" xfId="0" applyFill="1" applyBorder="1" applyAlignment="1">
      <alignment horizontal="left" vertical="center" wrapText="1"/>
    </xf>
    <xf numFmtId="49" fontId="1" fillId="0" borderId="0" xfId="0" applyNumberFormat="1" applyFont="1" applyBorder="1" applyAlignment="1" applyProtection="1">
      <alignment vertical="center" wrapText="1"/>
    </xf>
    <xf numFmtId="49" fontId="5" fillId="0" borderId="0" xfId="0" applyNumberFormat="1" applyFont="1" applyBorder="1" applyAlignment="1" applyProtection="1">
      <alignment vertical="center" wrapText="1"/>
    </xf>
    <xf numFmtId="49" fontId="2" fillId="4" borderId="24" xfId="0" applyNumberFormat="1" applyFont="1" applyFill="1" applyBorder="1" applyAlignment="1" applyProtection="1">
      <alignment horizontal="left" vertical="center"/>
    </xf>
    <xf numFmtId="49" fontId="0" fillId="4" borderId="24" xfId="0" applyNumberFormat="1" applyFill="1" applyBorder="1" applyAlignment="1">
      <alignment horizontal="left" vertical="center"/>
    </xf>
    <xf numFmtId="0" fontId="0" fillId="0" borderId="25" xfId="0" applyBorder="1" applyAlignment="1">
      <alignment vertical="center"/>
    </xf>
    <xf numFmtId="0" fontId="0" fillId="0" borderId="0" xfId="0" applyBorder="1" applyAlignment="1" applyProtection="1">
      <alignment vertical="center"/>
    </xf>
    <xf numFmtId="49" fontId="1" fillId="0" borderId="4" xfId="0" applyNumberFormat="1" applyFont="1" applyBorder="1" applyAlignment="1" applyProtection="1">
      <alignment vertical="center" wrapText="1"/>
    </xf>
    <xf numFmtId="49" fontId="5" fillId="0" borderId="4" xfId="0" applyNumberFormat="1" applyFont="1" applyBorder="1" applyAlignment="1" applyProtection="1">
      <alignment vertical="center" wrapText="1"/>
    </xf>
  </cellXfs>
  <cellStyles count="2">
    <cellStyle name="Normal" xfId="0" builtinId="0"/>
    <cellStyle name="Percent" xfId="1" builtinId="5"/>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47625</xdr:colOff>
      <xdr:row>0</xdr:row>
      <xdr:rowOff>114300</xdr:rowOff>
    </xdr:from>
    <xdr:to>
      <xdr:col>15</xdr:col>
      <xdr:colOff>0</xdr:colOff>
      <xdr:row>0</xdr:row>
      <xdr:rowOff>752475</xdr:rowOff>
    </xdr:to>
    <xdr:pic>
      <xdr:nvPicPr>
        <xdr:cNvPr id="1028"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2700" r="11803" b="16393"/>
        <a:stretch>
          <a:fillRect/>
        </a:stretch>
      </xdr:blipFill>
      <xdr:spPr bwMode="auto">
        <a:xfrm>
          <a:off x="8067675" y="114300"/>
          <a:ext cx="1905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K17"/>
  <sheetViews>
    <sheetView showGridLines="0" zoomScaleNormal="100" workbookViewId="0">
      <selection activeCell="C4" sqref="C4"/>
    </sheetView>
  </sheetViews>
  <sheetFormatPr defaultColWidth="12" defaultRowHeight="11.25"/>
  <cols>
    <col min="1" max="1" width="3.83203125" customWidth="1"/>
    <col min="2" max="2" width="69" customWidth="1"/>
    <col min="3" max="4" width="29" customWidth="1"/>
    <col min="5" max="5" width="7.83203125" customWidth="1"/>
    <col min="6" max="6" width="5" customWidth="1"/>
  </cols>
  <sheetData>
    <row r="1" spans="1:11" ht="79.5" customHeight="1">
      <c r="A1" s="143" t="s">
        <v>107</v>
      </c>
      <c r="B1" s="144"/>
      <c r="C1" s="144"/>
      <c r="D1" s="144"/>
      <c r="E1" s="144"/>
      <c r="F1" s="144"/>
      <c r="G1" s="60"/>
      <c r="H1" s="60"/>
      <c r="I1" s="60"/>
      <c r="J1" s="60"/>
      <c r="K1" s="60"/>
    </row>
    <row r="2" spans="1:11" ht="26.25" customHeight="1">
      <c r="B2" s="57" t="s">
        <v>74</v>
      </c>
      <c r="C2" s="58" t="s">
        <v>108</v>
      </c>
      <c r="D2" s="58" t="s">
        <v>109</v>
      </c>
    </row>
    <row r="3" spans="1:11" ht="11.25" customHeight="1">
      <c r="B3" s="119" t="s">
        <v>110</v>
      </c>
      <c r="C3" s="72" t="s">
        <v>21</v>
      </c>
      <c r="D3" s="72" t="s">
        <v>22</v>
      </c>
    </row>
    <row r="4" spans="1:11">
      <c r="B4" s="120" t="s">
        <v>111</v>
      </c>
      <c r="C4" s="56" t="s">
        <v>115</v>
      </c>
      <c r="D4" s="56" t="s">
        <v>17</v>
      </c>
    </row>
    <row r="5" spans="1:11">
      <c r="B5" s="120" t="s">
        <v>112</v>
      </c>
      <c r="C5" s="56" t="s">
        <v>115</v>
      </c>
      <c r="D5" s="56" t="s">
        <v>17</v>
      </c>
    </row>
    <row r="6" spans="1:11">
      <c r="B6" s="120" t="s">
        <v>113</v>
      </c>
      <c r="C6" s="72" t="s">
        <v>23</v>
      </c>
      <c r="D6" s="72" t="s">
        <v>114</v>
      </c>
    </row>
    <row r="7" spans="1:11" s="55" customFormat="1" ht="18.75" customHeight="1">
      <c r="B7" s="145" t="s">
        <v>116</v>
      </c>
      <c r="C7" s="145"/>
      <c r="D7" s="145"/>
      <c r="E7" s="145"/>
      <c r="F7" s="145"/>
    </row>
    <row r="8" spans="1:11" ht="39" customHeight="1">
      <c r="A8" s="141" t="s">
        <v>117</v>
      </c>
      <c r="B8" s="146"/>
      <c r="C8" s="146"/>
      <c r="D8" s="146"/>
      <c r="E8" s="146"/>
      <c r="F8" s="146"/>
    </row>
    <row r="9" spans="1:11" ht="27.75" customHeight="1">
      <c r="A9" s="55" t="s">
        <v>4</v>
      </c>
      <c r="B9" s="141" t="s">
        <v>118</v>
      </c>
      <c r="C9" s="142"/>
      <c r="D9" s="142"/>
      <c r="E9" s="142"/>
      <c r="F9" s="142"/>
    </row>
    <row r="10" spans="1:11" ht="29.25" customHeight="1">
      <c r="A10" s="55" t="s">
        <v>5</v>
      </c>
      <c r="B10" s="141" t="s">
        <v>119</v>
      </c>
      <c r="C10" s="142"/>
      <c r="D10" s="142"/>
      <c r="E10" s="142"/>
      <c r="F10" s="142"/>
    </row>
    <row r="11" spans="1:11" ht="17.25" customHeight="1">
      <c r="A11" s="55" t="s">
        <v>7</v>
      </c>
      <c r="B11" s="141" t="s">
        <v>120</v>
      </c>
      <c r="C11" s="142"/>
      <c r="D11" s="142"/>
      <c r="E11" s="142"/>
      <c r="F11" s="142"/>
    </row>
    <row r="12" spans="1:11" ht="44.25" customHeight="1">
      <c r="A12" s="55" t="s">
        <v>8</v>
      </c>
      <c r="B12" s="141" t="s">
        <v>121</v>
      </c>
      <c r="C12" s="142"/>
      <c r="D12" s="142"/>
      <c r="E12" s="142"/>
      <c r="F12" s="142"/>
    </row>
    <row r="13" spans="1:11" ht="44.25" customHeight="1">
      <c r="A13" s="55" t="s">
        <v>9</v>
      </c>
      <c r="B13" s="141" t="s">
        <v>122</v>
      </c>
      <c r="C13" s="142"/>
      <c r="D13" s="142"/>
      <c r="E13" s="142"/>
      <c r="F13" s="142"/>
    </row>
    <row r="14" spans="1:11" ht="18.75" customHeight="1">
      <c r="A14" s="55" t="s">
        <v>10</v>
      </c>
      <c r="B14" s="141" t="s">
        <v>123</v>
      </c>
      <c r="C14" s="142"/>
      <c r="D14" s="142"/>
      <c r="E14" s="142"/>
      <c r="F14" s="142"/>
    </row>
    <row r="15" spans="1:11" ht="15.75" customHeight="1">
      <c r="A15" s="55" t="s">
        <v>18</v>
      </c>
      <c r="B15" s="141" t="s">
        <v>124</v>
      </c>
      <c r="C15" s="142"/>
      <c r="D15" s="142"/>
      <c r="E15" s="142"/>
      <c r="F15" s="142"/>
    </row>
    <row r="16" spans="1:11" ht="75" customHeight="1">
      <c r="A16" s="55" t="s">
        <v>19</v>
      </c>
      <c r="B16" s="141" t="s">
        <v>125</v>
      </c>
      <c r="C16" s="142"/>
      <c r="D16" s="142"/>
      <c r="E16" s="142"/>
      <c r="F16" s="142"/>
    </row>
    <row r="17" spans="1:2">
      <c r="A17" s="73" t="s">
        <v>24</v>
      </c>
      <c r="B17" s="118" t="s">
        <v>126</v>
      </c>
    </row>
  </sheetData>
  <sheetProtection selectLockedCells="1" selectUnlockedCells="1"/>
  <mergeCells count="11">
    <mergeCell ref="A1:F1"/>
    <mergeCell ref="B9:F9"/>
    <mergeCell ref="B11:F11"/>
    <mergeCell ref="B7:F7"/>
    <mergeCell ref="A8:F8"/>
    <mergeCell ref="B16:F16"/>
    <mergeCell ref="B10:F10"/>
    <mergeCell ref="B12:F12"/>
    <mergeCell ref="B13:F13"/>
    <mergeCell ref="B14:F14"/>
    <mergeCell ref="B15:F15"/>
  </mergeCells>
  <phoneticPr fontId="0" type="noConversion"/>
  <pageMargins left="0.78740157480314965" right="0.78740157480314965"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codeName="Tabelle2">
    <pageSetUpPr fitToPage="1"/>
  </sheetPr>
  <dimension ref="A1:P135"/>
  <sheetViews>
    <sheetView showGridLines="0" tabSelected="1" zoomScaleNormal="100" zoomScaleSheetLayoutView="75" workbookViewId="0">
      <pane xSplit="4" ySplit="9" topLeftCell="E109" activePane="bottomRight" state="frozen"/>
      <selection pane="topRight" activeCell="E1" sqref="E1"/>
      <selection pane="bottomLeft" activeCell="A10" sqref="A10"/>
      <selection pane="bottomRight" activeCell="E128" sqref="E128"/>
    </sheetView>
  </sheetViews>
  <sheetFormatPr defaultColWidth="5.83203125" defaultRowHeight="9.9499999999999993" customHeight="1"/>
  <cols>
    <col min="1" max="1" width="4.6640625" style="5" customWidth="1"/>
    <col min="2" max="2" width="8.1640625" style="23" customWidth="1"/>
    <col min="3" max="3" width="39.6640625" style="24" customWidth="1"/>
    <col min="4" max="4" width="0.33203125" style="5" customWidth="1"/>
    <col min="5" max="5" width="11.6640625" style="5" customWidth="1"/>
    <col min="6" max="6" width="10.83203125" style="25" customWidth="1"/>
    <col min="7" max="7" width="10.83203125" style="6" customWidth="1"/>
    <col min="8" max="8" width="10.83203125" style="25" customWidth="1"/>
    <col min="9" max="9" width="10.83203125" style="6" customWidth="1"/>
    <col min="10" max="10" width="10.83203125" style="25" customWidth="1"/>
    <col min="11" max="11" width="10.83203125" style="6" customWidth="1"/>
    <col min="12" max="12" width="10.83203125" style="25" customWidth="1"/>
    <col min="13" max="13" width="10.83203125" style="6" customWidth="1"/>
    <col min="14" max="14" width="10.83203125" style="26" customWidth="1"/>
    <col min="15" max="15" width="12.5" style="2" customWidth="1"/>
    <col min="16" max="16" width="10.83203125" style="17" customWidth="1"/>
    <col min="17" max="16384" width="5.83203125" style="17"/>
  </cols>
  <sheetData>
    <row r="1" spans="1:16" ht="69.75" customHeight="1">
      <c r="A1" s="189" t="s">
        <v>61</v>
      </c>
      <c r="B1" s="190"/>
      <c r="C1" s="190"/>
      <c r="D1" s="191"/>
      <c r="E1" s="191"/>
      <c r="F1" s="191"/>
      <c r="G1" s="191"/>
      <c r="H1" s="191"/>
      <c r="I1" s="191"/>
      <c r="J1" s="191"/>
      <c r="K1" s="191"/>
      <c r="L1" s="191"/>
      <c r="M1" s="199"/>
      <c r="N1" s="200"/>
      <c r="O1" s="200"/>
      <c r="P1" s="16"/>
    </row>
    <row r="2" spans="1:16" ht="14.1" customHeight="1">
      <c r="A2" s="192" t="s">
        <v>62</v>
      </c>
      <c r="B2" s="192"/>
      <c r="C2" s="193" t="s">
        <v>65</v>
      </c>
      <c r="D2" s="193"/>
      <c r="E2" s="210" t="s">
        <v>67</v>
      </c>
      <c r="F2" s="211"/>
      <c r="G2" s="203" t="s">
        <v>137</v>
      </c>
      <c r="H2" s="204"/>
      <c r="I2" s="204"/>
      <c r="J2" s="204"/>
      <c r="K2" s="204"/>
      <c r="L2" s="17"/>
      <c r="M2" s="64" t="s">
        <v>68</v>
      </c>
      <c r="N2" s="203" t="s">
        <v>134</v>
      </c>
      <c r="O2" s="212"/>
    </row>
    <row r="3" spans="1:16" ht="14.1" customHeight="1">
      <c r="A3" s="197" t="s">
        <v>15</v>
      </c>
      <c r="B3" s="197"/>
      <c r="C3" s="195" t="s">
        <v>138</v>
      </c>
      <c r="D3" s="196"/>
      <c r="E3" s="67"/>
      <c r="F3" s="67"/>
      <c r="G3" s="205"/>
      <c r="H3" s="205"/>
      <c r="I3" s="205"/>
      <c r="J3" s="205"/>
      <c r="K3" s="205"/>
      <c r="L3" s="17"/>
      <c r="M3" s="64" t="s">
        <v>16</v>
      </c>
      <c r="N3" s="208" t="s">
        <v>190</v>
      </c>
      <c r="O3" s="209"/>
    </row>
    <row r="4" spans="1:16" ht="14.1" customHeight="1">
      <c r="A4" s="197" t="s">
        <v>63</v>
      </c>
      <c r="B4" s="197"/>
      <c r="C4" s="195"/>
      <c r="D4" s="196"/>
      <c r="E4" s="67"/>
      <c r="F4" s="67"/>
      <c r="G4" s="205"/>
      <c r="H4" s="205"/>
      <c r="I4" s="205"/>
      <c r="J4" s="205"/>
      <c r="K4" s="205"/>
      <c r="L4" s="17"/>
      <c r="M4" s="64" t="s">
        <v>20</v>
      </c>
      <c r="N4" s="208" t="s">
        <v>133</v>
      </c>
      <c r="O4" s="209"/>
    </row>
    <row r="5" spans="1:16" ht="14.1" customHeight="1">
      <c r="A5" s="184" t="s">
        <v>64</v>
      </c>
      <c r="B5" s="184"/>
      <c r="C5" s="194" t="s">
        <v>66</v>
      </c>
      <c r="D5" s="194"/>
      <c r="E5" s="68"/>
      <c r="F5" s="68"/>
      <c r="G5" s="68"/>
      <c r="H5" s="68"/>
      <c r="I5" s="68"/>
      <c r="J5" s="68"/>
      <c r="K5" s="68"/>
      <c r="L5" s="15"/>
      <c r="M5" s="201"/>
      <c r="N5" s="202"/>
      <c r="O5" s="69"/>
    </row>
    <row r="6" spans="1:16" s="1" customFormat="1" ht="27.75" customHeight="1">
      <c r="A6" s="3"/>
      <c r="C6" s="71"/>
      <c r="F6" s="206" t="s">
        <v>69</v>
      </c>
      <c r="G6" s="207"/>
      <c r="H6" s="198" t="s">
        <v>70</v>
      </c>
      <c r="I6" s="198"/>
      <c r="J6" s="198" t="s">
        <v>71</v>
      </c>
      <c r="K6" s="198"/>
      <c r="L6" s="198" t="s">
        <v>72</v>
      </c>
      <c r="M6" s="198"/>
      <c r="N6" s="198" t="s">
        <v>73</v>
      </c>
      <c r="O6" s="198"/>
    </row>
    <row r="7" spans="1:16" s="2" customFormat="1" ht="9.75" customHeight="1">
      <c r="A7" s="6"/>
      <c r="B7" s="185" t="s">
        <v>1</v>
      </c>
      <c r="C7" s="185"/>
      <c r="D7" s="10"/>
      <c r="E7" s="31" t="s">
        <v>0</v>
      </c>
      <c r="F7" s="38" t="s">
        <v>2</v>
      </c>
      <c r="G7" s="39" t="s">
        <v>3</v>
      </c>
      <c r="H7" s="44" t="s">
        <v>2</v>
      </c>
      <c r="I7" s="45" t="s">
        <v>3</v>
      </c>
      <c r="J7" s="44" t="s">
        <v>2</v>
      </c>
      <c r="K7" s="45" t="s">
        <v>3</v>
      </c>
      <c r="L7" s="44" t="s">
        <v>2</v>
      </c>
      <c r="M7" s="45" t="s">
        <v>3</v>
      </c>
      <c r="N7" s="37" t="s">
        <v>2</v>
      </c>
      <c r="O7" s="11" t="s">
        <v>3</v>
      </c>
    </row>
    <row r="8" spans="1:16" s="2" customFormat="1" ht="9.9499999999999993" customHeight="1">
      <c r="A8" s="6"/>
      <c r="B8" s="186" t="s">
        <v>77</v>
      </c>
      <c r="C8" s="187"/>
      <c r="D8" s="7"/>
      <c r="E8" s="32" t="s">
        <v>74</v>
      </c>
      <c r="F8" s="38" t="s">
        <v>75</v>
      </c>
      <c r="G8" s="39" t="s">
        <v>76</v>
      </c>
      <c r="H8" s="44" t="s">
        <v>75</v>
      </c>
      <c r="I8" s="45" t="s">
        <v>76</v>
      </c>
      <c r="J8" s="44" t="s">
        <v>75</v>
      </c>
      <c r="K8" s="45" t="s">
        <v>76</v>
      </c>
      <c r="L8" s="44" t="s">
        <v>75</v>
      </c>
      <c r="M8" s="45" t="s">
        <v>76</v>
      </c>
      <c r="N8" s="37" t="s">
        <v>75</v>
      </c>
      <c r="O8" s="11" t="s">
        <v>76</v>
      </c>
    </row>
    <row r="9" spans="1:16" s="2" customFormat="1" ht="9.9499999999999993" customHeight="1">
      <c r="A9" s="14"/>
      <c r="B9" s="18"/>
      <c r="C9" s="19"/>
      <c r="D9" s="59"/>
      <c r="E9" s="33" t="s">
        <v>12</v>
      </c>
      <c r="F9" s="40" t="s">
        <v>13</v>
      </c>
      <c r="G9" s="41" t="s">
        <v>14</v>
      </c>
      <c r="H9" s="40" t="s">
        <v>13</v>
      </c>
      <c r="I9" s="41" t="s">
        <v>14</v>
      </c>
      <c r="J9" s="40" t="s">
        <v>13</v>
      </c>
      <c r="K9" s="41" t="s">
        <v>14</v>
      </c>
      <c r="L9" s="40" t="s">
        <v>13</v>
      </c>
      <c r="M9" s="41" t="s">
        <v>14</v>
      </c>
      <c r="N9" s="29" t="s">
        <v>13</v>
      </c>
      <c r="O9" s="12" t="s">
        <v>14</v>
      </c>
    </row>
    <row r="10" spans="1:16" s="21" customFormat="1" ht="24" customHeight="1">
      <c r="A10" s="116" t="s">
        <v>4</v>
      </c>
      <c r="B10" s="220" t="s">
        <v>78</v>
      </c>
      <c r="C10" s="221"/>
      <c r="D10" s="27"/>
      <c r="E10" s="112"/>
      <c r="F10" s="79"/>
      <c r="G10" s="76"/>
      <c r="H10" s="79"/>
      <c r="I10" s="76"/>
      <c r="J10" s="79"/>
      <c r="K10" s="76"/>
      <c r="L10" s="79"/>
      <c r="M10" s="76"/>
      <c r="N10" s="79"/>
      <c r="O10" s="77"/>
    </row>
    <row r="11" spans="1:16" ht="12" customHeight="1">
      <c r="A11" s="13" t="s">
        <v>25</v>
      </c>
      <c r="B11" s="227" t="s">
        <v>127</v>
      </c>
      <c r="C11" s="227"/>
      <c r="D11" s="115"/>
      <c r="E11" s="98">
        <v>5</v>
      </c>
      <c r="F11" s="75"/>
      <c r="G11" s="101">
        <f>F11*$E11</f>
        <v>0</v>
      </c>
      <c r="H11" s="75"/>
      <c r="I11" s="101">
        <f>H11*$E11</f>
        <v>0</v>
      </c>
      <c r="J11" s="75"/>
      <c r="K11" s="101">
        <f>J11*$E11</f>
        <v>0</v>
      </c>
      <c r="L11" s="75"/>
      <c r="M11" s="101">
        <f>L11*$E11</f>
        <v>0</v>
      </c>
      <c r="N11" s="75"/>
      <c r="O11" s="103">
        <f>N11*$E11</f>
        <v>0</v>
      </c>
    </row>
    <row r="12" spans="1:16" ht="12" customHeight="1">
      <c r="A12" s="13" t="s">
        <v>26</v>
      </c>
      <c r="B12" s="214" t="s">
        <v>128</v>
      </c>
      <c r="C12" s="215"/>
      <c r="D12" s="114"/>
      <c r="E12" s="98">
        <v>10</v>
      </c>
      <c r="F12" s="75"/>
      <c r="G12" s="101">
        <f t="shared" ref="G12:I14" si="0">F12*$E12</f>
        <v>0</v>
      </c>
      <c r="H12" s="75"/>
      <c r="I12" s="101">
        <f t="shared" si="0"/>
        <v>0</v>
      </c>
      <c r="J12" s="75"/>
      <c r="K12" s="101">
        <f>J12*$E12</f>
        <v>0</v>
      </c>
      <c r="L12" s="75"/>
      <c r="M12" s="101">
        <f>L12*$E12</f>
        <v>0</v>
      </c>
      <c r="N12" s="75"/>
      <c r="O12" s="103">
        <f>N12*$E12</f>
        <v>0</v>
      </c>
    </row>
    <row r="13" spans="1:16" ht="12" customHeight="1">
      <c r="A13" s="4" t="s">
        <v>27</v>
      </c>
      <c r="B13" s="214" t="s">
        <v>129</v>
      </c>
      <c r="C13" s="214"/>
      <c r="D13" s="114"/>
      <c r="E13" s="98">
        <v>5</v>
      </c>
      <c r="F13" s="75"/>
      <c r="G13" s="101">
        <f t="shared" si="0"/>
        <v>0</v>
      </c>
      <c r="H13" s="75"/>
      <c r="I13" s="101">
        <f t="shared" si="0"/>
        <v>0</v>
      </c>
      <c r="J13" s="75"/>
      <c r="K13" s="101">
        <f>J13*$E13</f>
        <v>0</v>
      </c>
      <c r="L13" s="75"/>
      <c r="M13" s="101">
        <f>L13*$E13</f>
        <v>0</v>
      </c>
      <c r="N13" s="75"/>
      <c r="O13" s="103">
        <f>N13*$E13</f>
        <v>0</v>
      </c>
    </row>
    <row r="14" spans="1:16" ht="12" customHeight="1">
      <c r="A14" s="70" t="s">
        <v>28</v>
      </c>
      <c r="B14" s="217" t="s">
        <v>132</v>
      </c>
      <c r="C14" s="218"/>
      <c r="D14" s="113"/>
      <c r="E14" s="98">
        <v>5</v>
      </c>
      <c r="F14" s="75"/>
      <c r="G14" s="101">
        <f t="shared" si="0"/>
        <v>0</v>
      </c>
      <c r="H14" s="75"/>
      <c r="I14" s="101">
        <f t="shared" si="0"/>
        <v>0</v>
      </c>
      <c r="J14" s="75"/>
      <c r="K14" s="101">
        <f>J14*$E14</f>
        <v>0</v>
      </c>
      <c r="L14" s="75"/>
      <c r="M14" s="101">
        <f>L14*$E14</f>
        <v>0</v>
      </c>
      <c r="N14" s="75"/>
      <c r="O14" s="103">
        <f>N14*$E14</f>
        <v>0</v>
      </c>
    </row>
    <row r="15" spans="1:16" s="21" customFormat="1" ht="12" customHeight="1">
      <c r="A15" s="216" t="s">
        <v>88</v>
      </c>
      <c r="B15" s="159"/>
      <c r="C15" s="159"/>
      <c r="D15" s="8"/>
      <c r="E15" s="95">
        <f>SUM(E11:E14)</f>
        <v>25</v>
      </c>
      <c r="F15" s="78"/>
      <c r="G15" s="102">
        <f>SUM(G11:G14)</f>
        <v>0</v>
      </c>
      <c r="H15" s="78"/>
      <c r="I15" s="102">
        <f>SUM(I11:I14)</f>
        <v>0</v>
      </c>
      <c r="J15" s="78"/>
      <c r="K15" s="102">
        <f>SUM(K11:K14)</f>
        <v>0</v>
      </c>
      <c r="L15" s="78"/>
      <c r="M15" s="102">
        <f>SUM(M11:M14)</f>
        <v>0</v>
      </c>
      <c r="N15" s="78"/>
      <c r="O15" s="104">
        <f>SUM(O11:O14)</f>
        <v>0</v>
      </c>
    </row>
    <row r="16" spans="1:16" s="21" customFormat="1" ht="16.5" customHeight="1">
      <c r="A16" s="91" t="s">
        <v>5</v>
      </c>
      <c r="B16" s="224" t="s">
        <v>79</v>
      </c>
      <c r="C16" s="225"/>
      <c r="D16" s="226"/>
      <c r="E16" s="46" t="s">
        <v>11</v>
      </c>
      <c r="F16" s="79"/>
      <c r="G16" s="86"/>
      <c r="H16" s="79"/>
      <c r="I16" s="86"/>
      <c r="J16" s="79"/>
      <c r="K16" s="86"/>
      <c r="L16" s="79"/>
      <c r="M16" s="86"/>
      <c r="N16" s="79"/>
      <c r="O16" s="89"/>
    </row>
    <row r="17" spans="1:15" ht="12" customHeight="1">
      <c r="A17" s="74" t="s">
        <v>6</v>
      </c>
      <c r="B17" s="222" t="s">
        <v>140</v>
      </c>
      <c r="C17" s="223"/>
      <c r="D17" s="6"/>
      <c r="E17" s="98">
        <v>8</v>
      </c>
      <c r="F17" s="75"/>
      <c r="G17" s="101">
        <f>F17*$E17</f>
        <v>0</v>
      </c>
      <c r="H17" s="75"/>
      <c r="I17" s="101">
        <f>H17*$E17</f>
        <v>0</v>
      </c>
      <c r="J17" s="75"/>
      <c r="K17" s="101">
        <f>J17*$E17</f>
        <v>0</v>
      </c>
      <c r="L17" s="75"/>
      <c r="M17" s="101">
        <f>L17*$E17</f>
        <v>0</v>
      </c>
      <c r="N17" s="75"/>
      <c r="O17" s="103">
        <f>N17*$E17</f>
        <v>0</v>
      </c>
    </row>
    <row r="18" spans="1:15" s="21" customFormat="1" ht="12" customHeight="1">
      <c r="A18" s="216" t="s">
        <v>89</v>
      </c>
      <c r="B18" s="159"/>
      <c r="C18" s="159"/>
      <c r="D18" s="8"/>
      <c r="E18" s="95">
        <f>SUM(E17:E17)</f>
        <v>8</v>
      </c>
      <c r="F18" s="78"/>
      <c r="G18" s="102">
        <f>SUM(G17:G17)</f>
        <v>0</v>
      </c>
      <c r="H18" s="78"/>
      <c r="I18" s="102">
        <f>SUM(I17:I17)</f>
        <v>0</v>
      </c>
      <c r="J18" s="78"/>
      <c r="K18" s="102">
        <f>SUM(K17:K17)</f>
        <v>0</v>
      </c>
      <c r="L18" s="78"/>
      <c r="M18" s="102">
        <f>SUM(M17:M17)</f>
        <v>0</v>
      </c>
      <c r="N18" s="78"/>
      <c r="O18" s="104">
        <f>SUM(O17:O17)</f>
        <v>0</v>
      </c>
    </row>
    <row r="19" spans="1:15" s="21" customFormat="1" ht="16.5" customHeight="1">
      <c r="A19" s="126" t="s">
        <v>59</v>
      </c>
      <c r="B19" s="188" t="s">
        <v>80</v>
      </c>
      <c r="C19" s="188"/>
      <c r="D19" s="127"/>
      <c r="E19" s="134"/>
      <c r="F19" s="135"/>
      <c r="G19" s="136">
        <f>F19*$E19</f>
        <v>0</v>
      </c>
      <c r="H19" s="135"/>
      <c r="I19" s="136">
        <f>H19*$E19</f>
        <v>0</v>
      </c>
      <c r="J19" s="135"/>
      <c r="K19" s="136">
        <f>J19*$E19</f>
        <v>0</v>
      </c>
      <c r="L19" s="135"/>
      <c r="M19" s="136">
        <f>L19*$E19</f>
        <v>0</v>
      </c>
      <c r="N19" s="135"/>
      <c r="O19" s="128">
        <f>N19*$E19</f>
        <v>0</v>
      </c>
    </row>
    <row r="20" spans="1:15" s="21" customFormat="1" ht="11.25">
      <c r="A20" s="129" t="s">
        <v>139</v>
      </c>
      <c r="B20" s="228" t="s">
        <v>185</v>
      </c>
      <c r="C20" s="229"/>
      <c r="D20" s="14"/>
      <c r="E20" s="130">
        <v>10</v>
      </c>
      <c r="F20" s="131"/>
      <c r="G20" s="132">
        <f>F20*$E20</f>
        <v>0</v>
      </c>
      <c r="H20" s="131"/>
      <c r="I20" s="132">
        <f>H20*$E20</f>
        <v>0</v>
      </c>
      <c r="J20" s="131"/>
      <c r="K20" s="132">
        <f>J20*$E20</f>
        <v>0</v>
      </c>
      <c r="L20" s="131"/>
      <c r="M20" s="132">
        <f>L20*$E20</f>
        <v>0</v>
      </c>
      <c r="N20" s="131"/>
      <c r="O20" s="133">
        <f>N20*$E20</f>
        <v>0</v>
      </c>
    </row>
    <row r="21" spans="1:15" s="21" customFormat="1" ht="11.25">
      <c r="A21" s="216" t="s">
        <v>89</v>
      </c>
      <c r="B21" s="159"/>
      <c r="C21" s="159"/>
      <c r="D21" s="8"/>
      <c r="E21" s="95">
        <f>SUM(E20:E20)</f>
        <v>10</v>
      </c>
      <c r="F21" s="78"/>
      <c r="G21" s="102">
        <f>SUM(G20:G20)</f>
        <v>0</v>
      </c>
      <c r="H21" s="78"/>
      <c r="I21" s="102">
        <f>SUM(I20:I20)</f>
        <v>0</v>
      </c>
      <c r="J21" s="78"/>
      <c r="K21" s="102">
        <f>SUM(K20:K20)</f>
        <v>0</v>
      </c>
      <c r="L21" s="78"/>
      <c r="M21" s="102">
        <f>SUM(M20:M20)</f>
        <v>0</v>
      </c>
      <c r="N21" s="78"/>
      <c r="O21" s="104">
        <f>SUM(O20:O20)</f>
        <v>0</v>
      </c>
    </row>
    <row r="22" spans="1:15" s="21" customFormat="1" ht="17.100000000000001" customHeight="1">
      <c r="A22" s="91" t="s">
        <v>8</v>
      </c>
      <c r="B22" s="213" t="s">
        <v>81</v>
      </c>
      <c r="C22" s="213"/>
      <c r="D22" s="27"/>
      <c r="E22" s="46"/>
      <c r="F22" s="79"/>
      <c r="G22" s="86"/>
      <c r="H22" s="79"/>
      <c r="I22" s="86"/>
      <c r="J22" s="79"/>
      <c r="K22" s="86"/>
      <c r="L22" s="79"/>
      <c r="M22" s="86"/>
      <c r="N22" s="79"/>
      <c r="O22" s="89"/>
    </row>
    <row r="23" spans="1:15" ht="11.25">
      <c r="A23" s="13" t="s">
        <v>29</v>
      </c>
      <c r="B23" s="219" t="s">
        <v>135</v>
      </c>
      <c r="C23" s="219"/>
      <c r="D23" s="6"/>
      <c r="E23" s="35"/>
      <c r="F23" s="80"/>
      <c r="G23" s="85"/>
      <c r="H23" s="80"/>
      <c r="I23" s="85"/>
      <c r="J23" s="80"/>
      <c r="K23" s="85"/>
      <c r="L23" s="80"/>
      <c r="M23" s="85"/>
      <c r="N23" s="80"/>
      <c r="O23" s="88"/>
    </row>
    <row r="24" spans="1:15" ht="12" customHeight="1">
      <c r="A24" s="13" t="s">
        <v>30</v>
      </c>
      <c r="B24" s="167" t="s">
        <v>82</v>
      </c>
      <c r="C24" s="167"/>
      <c r="D24" s="6"/>
      <c r="E24" s="35"/>
      <c r="F24" s="80"/>
      <c r="G24" s="85"/>
      <c r="H24" s="80"/>
      <c r="I24" s="85"/>
      <c r="J24" s="80"/>
      <c r="K24" s="85"/>
      <c r="L24" s="80"/>
      <c r="M24" s="85"/>
      <c r="N24" s="80"/>
      <c r="O24" s="88"/>
    </row>
    <row r="25" spans="1:15" ht="12" customHeight="1">
      <c r="A25" s="13"/>
      <c r="B25" s="173" t="s">
        <v>141</v>
      </c>
      <c r="C25" s="168"/>
      <c r="D25" s="6"/>
      <c r="E25" s="98">
        <v>4</v>
      </c>
      <c r="F25" s="75"/>
      <c r="G25" s="101">
        <f t="shared" ref="G25:I26" si="1">F25*$E25</f>
        <v>0</v>
      </c>
      <c r="H25" s="75"/>
      <c r="I25" s="101">
        <f t="shared" si="1"/>
        <v>0</v>
      </c>
      <c r="J25" s="75"/>
      <c r="K25" s="101">
        <f>J25*$E25</f>
        <v>0</v>
      </c>
      <c r="L25" s="75"/>
      <c r="M25" s="101">
        <f>L25*$E25</f>
        <v>0</v>
      </c>
      <c r="N25" s="75"/>
      <c r="O25" s="103">
        <f>N25*$E25</f>
        <v>0</v>
      </c>
    </row>
    <row r="26" spans="1:15" ht="12" customHeight="1">
      <c r="A26" s="13"/>
      <c r="B26" s="164" t="s">
        <v>186</v>
      </c>
      <c r="C26" s="165"/>
      <c r="D26" s="6"/>
      <c r="E26" s="98">
        <v>1</v>
      </c>
      <c r="F26" s="75"/>
      <c r="G26" s="101">
        <f t="shared" si="1"/>
        <v>0</v>
      </c>
      <c r="H26" s="75"/>
      <c r="I26" s="101">
        <f t="shared" si="1"/>
        <v>0</v>
      </c>
      <c r="J26" s="75"/>
      <c r="K26" s="101">
        <f>J26*$E26</f>
        <v>0</v>
      </c>
      <c r="L26" s="75"/>
      <c r="M26" s="101">
        <f>L26*$E26</f>
        <v>0</v>
      </c>
      <c r="N26" s="75"/>
      <c r="O26" s="103">
        <f>N26*$E26</f>
        <v>0</v>
      </c>
    </row>
    <row r="27" spans="1:15" ht="12" customHeight="1">
      <c r="A27" s="13" t="s">
        <v>31</v>
      </c>
      <c r="B27" s="167" t="s">
        <v>83</v>
      </c>
      <c r="C27" s="167"/>
      <c r="D27" s="6"/>
      <c r="E27" s="35"/>
      <c r="F27" s="80"/>
      <c r="G27" s="85"/>
      <c r="H27" s="80"/>
      <c r="I27" s="85"/>
      <c r="J27" s="80"/>
      <c r="K27" s="85"/>
      <c r="L27" s="80"/>
      <c r="M27" s="85"/>
      <c r="N27" s="80"/>
      <c r="O27" s="88"/>
    </row>
    <row r="28" spans="1:15" ht="12" customHeight="1">
      <c r="A28" s="13"/>
      <c r="B28" s="179" t="s">
        <v>84</v>
      </c>
      <c r="C28" s="179"/>
      <c r="D28" s="61"/>
      <c r="E28" s="34"/>
      <c r="F28" s="81"/>
      <c r="G28" s="87"/>
      <c r="H28" s="81"/>
      <c r="I28" s="87"/>
      <c r="J28" s="81"/>
      <c r="K28" s="87"/>
      <c r="L28" s="81"/>
      <c r="M28" s="87"/>
      <c r="N28" s="81"/>
      <c r="O28" s="90"/>
    </row>
    <row r="29" spans="1:15" ht="12" customHeight="1">
      <c r="A29" s="13"/>
      <c r="B29" s="173" t="s">
        <v>146</v>
      </c>
      <c r="C29" s="168"/>
      <c r="D29" s="6"/>
      <c r="E29" s="98">
        <v>1</v>
      </c>
      <c r="F29" s="75"/>
      <c r="G29" s="101">
        <f t="shared" ref="G29:I33" si="2">F29*$E29</f>
        <v>0</v>
      </c>
      <c r="H29" s="75"/>
      <c r="I29" s="101">
        <f t="shared" si="2"/>
        <v>0</v>
      </c>
      <c r="J29" s="75"/>
      <c r="K29" s="101">
        <f>J29*$E29</f>
        <v>0</v>
      </c>
      <c r="L29" s="75"/>
      <c r="M29" s="101">
        <f>L29*$E29</f>
        <v>0</v>
      </c>
      <c r="N29" s="75"/>
      <c r="O29" s="105">
        <f>N29*$E29</f>
        <v>0</v>
      </c>
    </row>
    <row r="30" spans="1:15" ht="12" customHeight="1">
      <c r="A30" s="13"/>
      <c r="B30" s="122" t="s">
        <v>145</v>
      </c>
      <c r="C30" s="124"/>
      <c r="D30" s="6"/>
      <c r="E30" s="98">
        <v>1</v>
      </c>
      <c r="F30" s="75"/>
      <c r="G30" s="101">
        <f t="shared" si="2"/>
        <v>0</v>
      </c>
      <c r="H30" s="75"/>
      <c r="I30" s="101">
        <f t="shared" si="2"/>
        <v>0</v>
      </c>
      <c r="J30" s="75"/>
      <c r="K30" s="101">
        <f t="shared" ref="K30:K33" si="3">J30*$E30</f>
        <v>0</v>
      </c>
      <c r="L30" s="75"/>
      <c r="M30" s="101">
        <f t="shared" ref="M30:M33" si="4">L30*$E30</f>
        <v>0</v>
      </c>
      <c r="N30" s="75"/>
      <c r="O30" s="105">
        <f t="shared" ref="O30:O33" si="5">N30*$E30</f>
        <v>0</v>
      </c>
    </row>
    <row r="31" spans="1:15" ht="12" customHeight="1">
      <c r="A31" s="13"/>
      <c r="B31" s="122" t="s">
        <v>142</v>
      </c>
      <c r="C31" s="124"/>
      <c r="D31" s="6"/>
      <c r="E31" s="98">
        <v>1</v>
      </c>
      <c r="F31" s="75"/>
      <c r="G31" s="101">
        <f t="shared" si="2"/>
        <v>0</v>
      </c>
      <c r="H31" s="75"/>
      <c r="I31" s="101">
        <f t="shared" si="2"/>
        <v>0</v>
      </c>
      <c r="J31" s="75"/>
      <c r="K31" s="101">
        <f t="shared" si="3"/>
        <v>0</v>
      </c>
      <c r="L31" s="75"/>
      <c r="M31" s="101">
        <f t="shared" si="4"/>
        <v>0</v>
      </c>
      <c r="N31" s="75"/>
      <c r="O31" s="105">
        <f t="shared" si="5"/>
        <v>0</v>
      </c>
    </row>
    <row r="32" spans="1:15" ht="12" customHeight="1">
      <c r="A32" s="13"/>
      <c r="B32" s="122" t="s">
        <v>143</v>
      </c>
      <c r="C32" s="124"/>
      <c r="D32" s="6"/>
      <c r="E32" s="98">
        <v>1</v>
      </c>
      <c r="F32" s="75"/>
      <c r="G32" s="101">
        <f t="shared" si="2"/>
        <v>0</v>
      </c>
      <c r="H32" s="75"/>
      <c r="I32" s="101">
        <f t="shared" si="2"/>
        <v>0</v>
      </c>
      <c r="J32" s="75"/>
      <c r="K32" s="101">
        <f t="shared" si="3"/>
        <v>0</v>
      </c>
      <c r="L32" s="75"/>
      <c r="M32" s="101">
        <f t="shared" si="4"/>
        <v>0</v>
      </c>
      <c r="N32" s="75"/>
      <c r="O32" s="105">
        <f t="shared" si="5"/>
        <v>0</v>
      </c>
    </row>
    <row r="33" spans="1:15" ht="12" customHeight="1">
      <c r="A33" s="13"/>
      <c r="B33" s="181" t="s">
        <v>144</v>
      </c>
      <c r="C33" s="182"/>
      <c r="D33" s="6"/>
      <c r="E33" s="98">
        <v>1</v>
      </c>
      <c r="F33" s="75"/>
      <c r="G33" s="101">
        <f t="shared" si="2"/>
        <v>0</v>
      </c>
      <c r="H33" s="75"/>
      <c r="I33" s="101">
        <f t="shared" si="2"/>
        <v>0</v>
      </c>
      <c r="J33" s="75"/>
      <c r="K33" s="101">
        <f t="shared" si="3"/>
        <v>0</v>
      </c>
      <c r="L33" s="75"/>
      <c r="M33" s="101">
        <f t="shared" si="4"/>
        <v>0</v>
      </c>
      <c r="N33" s="75"/>
      <c r="O33" s="105">
        <f t="shared" si="5"/>
        <v>0</v>
      </c>
    </row>
    <row r="34" spans="1:15" ht="12" customHeight="1">
      <c r="A34" s="13" t="s">
        <v>32</v>
      </c>
      <c r="B34" s="169" t="s">
        <v>86</v>
      </c>
      <c r="C34" s="169"/>
      <c r="D34" s="6"/>
      <c r="E34" s="34"/>
      <c r="F34" s="81"/>
      <c r="G34" s="87"/>
      <c r="H34" s="81"/>
      <c r="I34" s="87"/>
      <c r="J34" s="81"/>
      <c r="K34" s="87"/>
      <c r="L34" s="81"/>
      <c r="M34" s="87"/>
      <c r="N34" s="81"/>
      <c r="O34" s="90"/>
    </row>
    <row r="35" spans="1:15" ht="12" customHeight="1">
      <c r="A35" s="13"/>
      <c r="B35" s="176" t="s">
        <v>150</v>
      </c>
      <c r="C35" s="177"/>
      <c r="D35" s="6"/>
      <c r="E35" s="98">
        <v>1</v>
      </c>
      <c r="F35" s="75"/>
      <c r="G35" s="101">
        <f>F35*$E35</f>
        <v>0</v>
      </c>
      <c r="H35" s="75"/>
      <c r="I35" s="101">
        <f>H35*$E35</f>
        <v>0</v>
      </c>
      <c r="J35" s="75"/>
      <c r="K35" s="101">
        <f>J35*$E35</f>
        <v>0</v>
      </c>
      <c r="L35" s="75"/>
      <c r="M35" s="101">
        <f>L35*$E35</f>
        <v>0</v>
      </c>
      <c r="N35" s="75"/>
      <c r="O35" s="103">
        <f>N35*$E35</f>
        <v>0</v>
      </c>
    </row>
    <row r="36" spans="1:15" ht="12" customHeight="1">
      <c r="A36" s="13" t="s">
        <v>33</v>
      </c>
      <c r="B36" s="179" t="s">
        <v>87</v>
      </c>
      <c r="C36" s="179"/>
      <c r="D36" s="61"/>
      <c r="E36" s="34"/>
      <c r="F36" s="81"/>
      <c r="G36" s="87"/>
      <c r="H36" s="81"/>
      <c r="I36" s="87"/>
      <c r="J36" s="81"/>
      <c r="K36" s="87"/>
      <c r="L36" s="81"/>
      <c r="M36" s="87"/>
      <c r="N36" s="81"/>
      <c r="O36" s="90"/>
    </row>
    <row r="37" spans="1:15" ht="12" customHeight="1">
      <c r="A37" s="13"/>
      <c r="B37" s="178" t="s">
        <v>136</v>
      </c>
      <c r="C37" s="178"/>
      <c r="D37" s="6"/>
      <c r="E37" s="98">
        <v>1</v>
      </c>
      <c r="F37" s="75"/>
      <c r="G37" s="101">
        <f>F37*$E37</f>
        <v>0</v>
      </c>
      <c r="H37" s="75"/>
      <c r="I37" s="101">
        <f>H37*$E37</f>
        <v>0</v>
      </c>
      <c r="J37" s="75"/>
      <c r="K37" s="101">
        <f>J37*$E37</f>
        <v>0</v>
      </c>
      <c r="L37" s="75"/>
      <c r="M37" s="101">
        <f>L37*$E37</f>
        <v>0</v>
      </c>
      <c r="N37" s="75"/>
      <c r="O37" s="103">
        <f>N37*$E37</f>
        <v>0</v>
      </c>
    </row>
    <row r="38" spans="1:15" s="21" customFormat="1" ht="12" customHeight="1">
      <c r="A38" s="183" t="s">
        <v>92</v>
      </c>
      <c r="B38" s="162"/>
      <c r="C38" s="162"/>
      <c r="D38" s="9"/>
      <c r="E38" s="96">
        <f>SUM(E22:E37)</f>
        <v>12</v>
      </c>
      <c r="F38" s="78"/>
      <c r="G38" s="106">
        <f>SUM(G25:G37)</f>
        <v>0</v>
      </c>
      <c r="H38" s="78"/>
      <c r="I38" s="106">
        <f>SUM(I25:I37)</f>
        <v>0</v>
      </c>
      <c r="J38" s="78"/>
      <c r="K38" s="106">
        <f>SUM(K25:K37)</f>
        <v>0</v>
      </c>
      <c r="L38" s="78"/>
      <c r="M38" s="106">
        <f>SUM(M25:M37)</f>
        <v>0</v>
      </c>
      <c r="N38" s="78"/>
      <c r="O38" s="107">
        <f>SUM(O25:O37)</f>
        <v>0</v>
      </c>
    </row>
    <row r="39" spans="1:15" ht="12" customHeight="1">
      <c r="A39" s="4" t="s">
        <v>34</v>
      </c>
      <c r="B39" s="160" t="s">
        <v>182</v>
      </c>
      <c r="C39" s="160"/>
      <c r="D39" s="6"/>
      <c r="E39" s="35"/>
      <c r="F39" s="80"/>
      <c r="G39" s="85"/>
      <c r="H39" s="80"/>
      <c r="I39" s="85"/>
      <c r="J39" s="80"/>
      <c r="K39" s="85"/>
      <c r="L39" s="80"/>
      <c r="M39" s="85"/>
      <c r="N39" s="80"/>
      <c r="O39" s="88"/>
    </row>
    <row r="40" spans="1:15" ht="12" customHeight="1">
      <c r="A40" s="4" t="s">
        <v>35</v>
      </c>
      <c r="B40" s="174" t="s">
        <v>82</v>
      </c>
      <c r="C40" s="174"/>
      <c r="D40" s="6"/>
      <c r="E40" s="99"/>
      <c r="F40" s="80"/>
      <c r="G40" s="85"/>
      <c r="H40" s="80"/>
      <c r="I40" s="85"/>
      <c r="J40" s="80"/>
      <c r="K40" s="85"/>
      <c r="L40" s="80"/>
      <c r="M40" s="85"/>
      <c r="N40" s="80"/>
      <c r="O40" s="88"/>
    </row>
    <row r="41" spans="1:15" ht="12" customHeight="1">
      <c r="A41" s="4"/>
      <c r="B41" s="173" t="s">
        <v>191</v>
      </c>
      <c r="C41" s="168"/>
      <c r="D41" s="6"/>
      <c r="E41" s="98">
        <v>1</v>
      </c>
      <c r="F41" s="75"/>
      <c r="G41" s="101">
        <f t="shared" ref="G41:I42" si="6">F41*$E41</f>
        <v>0</v>
      </c>
      <c r="H41" s="75"/>
      <c r="I41" s="101">
        <f t="shared" si="6"/>
        <v>0</v>
      </c>
      <c r="J41" s="75"/>
      <c r="K41" s="101">
        <f>J41*$E41</f>
        <v>0</v>
      </c>
      <c r="L41" s="75"/>
      <c r="M41" s="101">
        <f>L41*$E41</f>
        <v>0</v>
      </c>
      <c r="N41" s="75"/>
      <c r="O41" s="103">
        <f>N41*$E41</f>
        <v>0</v>
      </c>
    </row>
    <row r="42" spans="1:15" ht="12" customHeight="1">
      <c r="B42" s="164" t="s">
        <v>187</v>
      </c>
      <c r="C42" s="165"/>
      <c r="D42" s="6"/>
      <c r="E42" s="98">
        <v>1</v>
      </c>
      <c r="F42" s="75"/>
      <c r="G42" s="101">
        <f t="shared" si="6"/>
        <v>0</v>
      </c>
      <c r="H42" s="75"/>
      <c r="I42" s="101">
        <f t="shared" si="6"/>
        <v>0</v>
      </c>
      <c r="J42" s="75"/>
      <c r="K42" s="101">
        <f>J42*$E42</f>
        <v>0</v>
      </c>
      <c r="L42" s="75"/>
      <c r="M42" s="101">
        <f>L42*$E42</f>
        <v>0</v>
      </c>
      <c r="N42" s="75"/>
      <c r="O42" s="103">
        <f>N42*$E42</f>
        <v>0</v>
      </c>
    </row>
    <row r="43" spans="1:15" ht="12" customHeight="1">
      <c r="A43" s="4" t="s">
        <v>36</v>
      </c>
      <c r="B43" s="167" t="s">
        <v>83</v>
      </c>
      <c r="C43" s="167"/>
      <c r="D43" s="6"/>
      <c r="E43" s="36"/>
      <c r="F43" s="82"/>
      <c r="G43" s="85"/>
      <c r="H43" s="82"/>
      <c r="I43" s="85"/>
      <c r="J43" s="82"/>
      <c r="K43" s="85"/>
      <c r="L43" s="82"/>
      <c r="M43" s="85"/>
      <c r="N43" s="82"/>
      <c r="O43" s="88"/>
    </row>
    <row r="44" spans="1:15" ht="12" customHeight="1">
      <c r="A44" s="4"/>
      <c r="B44" s="174" t="s">
        <v>84</v>
      </c>
      <c r="C44" s="174"/>
      <c r="D44" s="61"/>
      <c r="E44" s="63"/>
      <c r="F44" s="83"/>
      <c r="G44" s="87"/>
      <c r="H44" s="83"/>
      <c r="I44" s="87"/>
      <c r="J44" s="83"/>
      <c r="K44" s="87"/>
      <c r="L44" s="83"/>
      <c r="M44" s="87"/>
      <c r="N44" s="83"/>
      <c r="O44" s="90"/>
    </row>
    <row r="45" spans="1:15" ht="12" customHeight="1">
      <c r="A45" s="4"/>
      <c r="B45" s="173" t="s">
        <v>192</v>
      </c>
      <c r="C45" s="168"/>
      <c r="D45" s="6"/>
      <c r="E45" s="98">
        <v>2</v>
      </c>
      <c r="F45" s="75"/>
      <c r="G45" s="101">
        <f t="shared" ref="G45:I48" si="7">F45*$E45</f>
        <v>0</v>
      </c>
      <c r="H45" s="75"/>
      <c r="I45" s="101">
        <f t="shared" si="7"/>
        <v>0</v>
      </c>
      <c r="J45" s="75"/>
      <c r="K45" s="101">
        <f>J45*$E45</f>
        <v>0</v>
      </c>
      <c r="L45" s="75"/>
      <c r="M45" s="101">
        <f>L45*$E45</f>
        <v>0</v>
      </c>
      <c r="N45" s="75"/>
      <c r="O45" s="105">
        <f>N45*$E45</f>
        <v>0</v>
      </c>
    </row>
    <row r="46" spans="1:15" ht="12" customHeight="1">
      <c r="A46" s="4"/>
      <c r="B46" s="122" t="s">
        <v>147</v>
      </c>
      <c r="C46" s="124"/>
      <c r="D46" s="6"/>
      <c r="E46" s="98">
        <v>1</v>
      </c>
      <c r="F46" s="75"/>
      <c r="G46" s="101">
        <f t="shared" si="7"/>
        <v>0</v>
      </c>
      <c r="H46" s="75"/>
      <c r="I46" s="101">
        <f t="shared" si="7"/>
        <v>0</v>
      </c>
      <c r="J46" s="75"/>
      <c r="K46" s="101">
        <f t="shared" ref="K46:K48" si="8">J46*$E46</f>
        <v>0</v>
      </c>
      <c r="L46" s="75"/>
      <c r="M46" s="101">
        <f t="shared" ref="M46:M48" si="9">L46*$E46</f>
        <v>0</v>
      </c>
      <c r="N46" s="75"/>
      <c r="O46" s="105">
        <f t="shared" ref="O46:O48" si="10">N46*$E46</f>
        <v>0</v>
      </c>
    </row>
    <row r="47" spans="1:15" ht="12" customHeight="1">
      <c r="A47" s="4"/>
      <c r="B47" s="122" t="s">
        <v>148</v>
      </c>
      <c r="C47" s="124"/>
      <c r="D47" s="6"/>
      <c r="E47" s="98">
        <v>1</v>
      </c>
      <c r="F47" s="75"/>
      <c r="G47" s="101">
        <f t="shared" si="7"/>
        <v>0</v>
      </c>
      <c r="H47" s="75"/>
      <c r="I47" s="101">
        <f t="shared" si="7"/>
        <v>0</v>
      </c>
      <c r="J47" s="75"/>
      <c r="K47" s="101">
        <f t="shared" si="8"/>
        <v>0</v>
      </c>
      <c r="L47" s="75"/>
      <c r="M47" s="101">
        <f t="shared" si="9"/>
        <v>0</v>
      </c>
      <c r="N47" s="75"/>
      <c r="O47" s="105">
        <f t="shared" si="10"/>
        <v>0</v>
      </c>
    </row>
    <row r="48" spans="1:15" ht="12" customHeight="1">
      <c r="A48" s="4"/>
      <c r="B48" s="169" t="s">
        <v>85</v>
      </c>
      <c r="C48" s="169"/>
      <c r="D48" s="6"/>
      <c r="E48" s="98">
        <v>0</v>
      </c>
      <c r="F48" s="75"/>
      <c r="G48" s="101">
        <f t="shared" si="7"/>
        <v>0</v>
      </c>
      <c r="H48" s="75"/>
      <c r="I48" s="101">
        <f t="shared" si="7"/>
        <v>0</v>
      </c>
      <c r="J48" s="75"/>
      <c r="K48" s="101">
        <f t="shared" si="8"/>
        <v>0</v>
      </c>
      <c r="L48" s="75"/>
      <c r="M48" s="101">
        <f t="shared" si="9"/>
        <v>0</v>
      </c>
      <c r="N48" s="75"/>
      <c r="O48" s="105">
        <f t="shared" si="10"/>
        <v>0</v>
      </c>
    </row>
    <row r="49" spans="1:15" ht="12" customHeight="1">
      <c r="A49" s="4" t="s">
        <v>37</v>
      </c>
      <c r="B49" s="169" t="s">
        <v>86</v>
      </c>
      <c r="C49" s="169"/>
      <c r="D49" s="6"/>
      <c r="E49" s="63"/>
      <c r="F49" s="83"/>
      <c r="G49" s="87"/>
      <c r="H49" s="83"/>
      <c r="I49" s="87"/>
      <c r="J49" s="83"/>
      <c r="K49" s="87"/>
      <c r="L49" s="83"/>
      <c r="M49" s="87"/>
      <c r="N49" s="83"/>
      <c r="O49" s="90"/>
    </row>
    <row r="50" spans="1:15" ht="12" customHeight="1">
      <c r="A50" s="4"/>
      <c r="B50" s="176" t="s">
        <v>150</v>
      </c>
      <c r="C50" s="177"/>
      <c r="D50" s="6"/>
      <c r="E50" s="98">
        <v>1</v>
      </c>
      <c r="F50" s="75"/>
      <c r="G50" s="101">
        <f>F50*$E50</f>
        <v>0</v>
      </c>
      <c r="H50" s="75"/>
      <c r="I50" s="101">
        <f>H50*$E50</f>
        <v>0</v>
      </c>
      <c r="J50" s="75"/>
      <c r="K50" s="101">
        <f>J50*$E50</f>
        <v>0</v>
      </c>
      <c r="L50" s="75"/>
      <c r="M50" s="101">
        <f>L50*$E50</f>
        <v>0</v>
      </c>
      <c r="N50" s="75"/>
      <c r="O50" s="103">
        <f>N50*$E50</f>
        <v>0</v>
      </c>
    </row>
    <row r="51" spans="1:15" ht="12" customHeight="1">
      <c r="A51" s="4" t="s">
        <v>38</v>
      </c>
      <c r="B51" s="179" t="s">
        <v>87</v>
      </c>
      <c r="C51" s="179"/>
      <c r="D51" s="61"/>
      <c r="E51" s="63"/>
      <c r="F51" s="83"/>
      <c r="G51" s="87"/>
      <c r="H51" s="83"/>
      <c r="I51" s="87"/>
      <c r="J51" s="83"/>
      <c r="K51" s="87"/>
      <c r="L51" s="83"/>
      <c r="M51" s="87"/>
      <c r="N51" s="83"/>
      <c r="O51" s="90"/>
    </row>
    <row r="52" spans="1:15" ht="12" customHeight="1">
      <c r="B52" s="178" t="s">
        <v>136</v>
      </c>
      <c r="C52" s="178"/>
      <c r="D52" s="6"/>
      <c r="E52" s="98">
        <v>1</v>
      </c>
      <c r="F52" s="75"/>
      <c r="G52" s="101">
        <f>F52*$E52</f>
        <v>0</v>
      </c>
      <c r="H52" s="75"/>
      <c r="I52" s="101">
        <f>H52*$E52</f>
        <v>0</v>
      </c>
      <c r="J52" s="75"/>
      <c r="K52" s="101">
        <f>J52*$E52</f>
        <v>0</v>
      </c>
      <c r="L52" s="75"/>
      <c r="M52" s="101">
        <f>L52*$E52</f>
        <v>0</v>
      </c>
      <c r="N52" s="75"/>
      <c r="O52" s="103">
        <f>N52*$E52</f>
        <v>0</v>
      </c>
    </row>
    <row r="53" spans="1:15" ht="12" customHeight="1">
      <c r="A53" s="175" t="s">
        <v>93</v>
      </c>
      <c r="B53" s="162"/>
      <c r="C53" s="162"/>
      <c r="D53" s="9"/>
      <c r="E53" s="95">
        <f>SUM(E39:E52)</f>
        <v>8</v>
      </c>
      <c r="F53" s="78"/>
      <c r="G53" s="106">
        <f>SUM(G41:G52)</f>
        <v>0</v>
      </c>
      <c r="H53" s="78"/>
      <c r="I53" s="106">
        <f>SUM(I41:I52)</f>
        <v>0</v>
      </c>
      <c r="J53" s="78"/>
      <c r="K53" s="106">
        <f>SUM(K41:K52)</f>
        <v>0</v>
      </c>
      <c r="L53" s="78"/>
      <c r="M53" s="106">
        <f>SUM(M41:M52)</f>
        <v>0</v>
      </c>
      <c r="N53" s="78"/>
      <c r="O53" s="107">
        <f>SUM(O41:O52)</f>
        <v>0</v>
      </c>
    </row>
    <row r="54" spans="1:15" ht="12" customHeight="1">
      <c r="A54" s="4" t="s">
        <v>39</v>
      </c>
      <c r="B54" s="160" t="s">
        <v>151</v>
      </c>
      <c r="C54" s="160"/>
      <c r="D54" s="6"/>
      <c r="E54" s="35"/>
      <c r="F54" s="80"/>
      <c r="G54" s="85"/>
      <c r="H54" s="80"/>
      <c r="I54" s="85"/>
      <c r="J54" s="80"/>
      <c r="K54" s="85"/>
      <c r="L54" s="80"/>
      <c r="M54" s="85"/>
      <c r="N54" s="80"/>
      <c r="O54" s="88"/>
    </row>
    <row r="55" spans="1:15" ht="12" customHeight="1">
      <c r="A55" s="4" t="s">
        <v>40</v>
      </c>
      <c r="B55" s="174" t="s">
        <v>82</v>
      </c>
      <c r="C55" s="174"/>
      <c r="D55" s="6"/>
      <c r="E55" s="35"/>
      <c r="F55" s="80"/>
      <c r="G55" s="85"/>
      <c r="H55" s="80"/>
      <c r="I55" s="85"/>
      <c r="J55" s="80"/>
      <c r="K55" s="85"/>
      <c r="L55" s="80"/>
      <c r="M55" s="85"/>
      <c r="N55" s="80"/>
      <c r="O55" s="88"/>
    </row>
    <row r="56" spans="1:15" ht="12" customHeight="1">
      <c r="A56" s="4"/>
      <c r="B56" s="173" t="s">
        <v>152</v>
      </c>
      <c r="C56" s="168"/>
      <c r="D56" s="6"/>
      <c r="E56" s="98">
        <v>1</v>
      </c>
      <c r="F56" s="75"/>
      <c r="G56" s="101">
        <f t="shared" ref="G56:I57" si="11">F56*$E56</f>
        <v>0</v>
      </c>
      <c r="H56" s="75"/>
      <c r="I56" s="101">
        <f t="shared" si="11"/>
        <v>0</v>
      </c>
      <c r="J56" s="75"/>
      <c r="K56" s="101">
        <f>J56*$E56</f>
        <v>0</v>
      </c>
      <c r="L56" s="75"/>
      <c r="M56" s="101">
        <f>L56*$E56</f>
        <v>0</v>
      </c>
      <c r="N56" s="75"/>
      <c r="O56" s="103">
        <f>N56*$E56</f>
        <v>0</v>
      </c>
    </row>
    <row r="57" spans="1:15" ht="12" customHeight="1">
      <c r="B57" s="164" t="s">
        <v>189</v>
      </c>
      <c r="C57" s="165"/>
      <c r="D57" s="6"/>
      <c r="E57" s="98">
        <v>1</v>
      </c>
      <c r="F57" s="75"/>
      <c r="G57" s="101">
        <f t="shared" si="11"/>
        <v>0</v>
      </c>
      <c r="H57" s="75"/>
      <c r="I57" s="101">
        <f t="shared" si="11"/>
        <v>0</v>
      </c>
      <c r="J57" s="75"/>
      <c r="K57" s="101">
        <f>J57*$E57</f>
        <v>0</v>
      </c>
      <c r="L57" s="75"/>
      <c r="M57" s="101">
        <f>L57*$E57</f>
        <v>0</v>
      </c>
      <c r="N57" s="75"/>
      <c r="O57" s="103">
        <f>N57*$E57</f>
        <v>0</v>
      </c>
    </row>
    <row r="58" spans="1:15" ht="12" customHeight="1">
      <c r="A58" s="4" t="s">
        <v>41</v>
      </c>
      <c r="B58" s="167" t="s">
        <v>83</v>
      </c>
      <c r="C58" s="167"/>
      <c r="D58" s="6"/>
      <c r="E58" s="36"/>
      <c r="F58" s="82"/>
      <c r="G58" s="85"/>
      <c r="H58" s="82"/>
      <c r="I58" s="85"/>
      <c r="J58" s="82"/>
      <c r="K58" s="85"/>
      <c r="L58" s="82"/>
      <c r="M58" s="85"/>
      <c r="N58" s="82"/>
      <c r="O58" s="88"/>
    </row>
    <row r="59" spans="1:15" ht="12" customHeight="1">
      <c r="A59" s="4"/>
      <c r="B59" s="174" t="s">
        <v>84</v>
      </c>
      <c r="C59" s="174"/>
      <c r="D59" s="61"/>
      <c r="E59" s="63"/>
      <c r="F59" s="83"/>
      <c r="G59" s="87"/>
      <c r="H59" s="83"/>
      <c r="I59" s="87"/>
      <c r="J59" s="83"/>
      <c r="K59" s="87"/>
      <c r="L59" s="83"/>
      <c r="M59" s="87"/>
      <c r="N59" s="83"/>
      <c r="O59" s="90"/>
    </row>
    <row r="60" spans="1:15" ht="12" customHeight="1">
      <c r="A60" s="4"/>
      <c r="B60" s="168" t="s">
        <v>130</v>
      </c>
      <c r="C60" s="168"/>
      <c r="D60" s="6"/>
      <c r="E60" s="98">
        <v>2</v>
      </c>
      <c r="F60" s="75"/>
      <c r="G60" s="101">
        <f t="shared" ref="G60:I64" si="12">F60*$E60</f>
        <v>0</v>
      </c>
      <c r="H60" s="75"/>
      <c r="I60" s="101">
        <f t="shared" si="12"/>
        <v>0</v>
      </c>
      <c r="J60" s="75"/>
      <c r="K60" s="101">
        <f>J60*$E60</f>
        <v>0</v>
      </c>
      <c r="L60" s="75"/>
      <c r="M60" s="101">
        <f>L60*$E60</f>
        <v>0</v>
      </c>
      <c r="N60" s="75"/>
      <c r="O60" s="105">
        <f>N60*$E60</f>
        <v>0</v>
      </c>
    </row>
    <row r="61" spans="1:15" ht="12" customHeight="1">
      <c r="A61" s="4"/>
      <c r="B61" s="122" t="s">
        <v>184</v>
      </c>
      <c r="C61" s="124"/>
      <c r="D61" s="6"/>
      <c r="E61" s="98">
        <v>1</v>
      </c>
      <c r="F61" s="75"/>
      <c r="G61" s="101">
        <f t="shared" si="12"/>
        <v>0</v>
      </c>
      <c r="H61" s="75"/>
      <c r="I61" s="101">
        <f t="shared" si="12"/>
        <v>0</v>
      </c>
      <c r="J61" s="75"/>
      <c r="K61" s="101">
        <f t="shared" ref="K61:K64" si="13">J61*$E61</f>
        <v>0</v>
      </c>
      <c r="L61" s="75"/>
      <c r="M61" s="101">
        <f t="shared" ref="M61:M64" si="14">L61*$E61</f>
        <v>0</v>
      </c>
      <c r="N61" s="75"/>
      <c r="O61" s="105">
        <f t="shared" ref="O61:O64" si="15">N61*$E61</f>
        <v>0</v>
      </c>
    </row>
    <row r="62" spans="1:15" ht="12" customHeight="1">
      <c r="A62" s="4"/>
      <c r="B62" s="122" t="s">
        <v>183</v>
      </c>
      <c r="C62" s="124"/>
      <c r="D62" s="6"/>
      <c r="E62" s="98">
        <v>1</v>
      </c>
      <c r="F62" s="75"/>
      <c r="G62" s="101">
        <f t="shared" si="12"/>
        <v>0</v>
      </c>
      <c r="H62" s="75"/>
      <c r="I62" s="101">
        <f t="shared" si="12"/>
        <v>0</v>
      </c>
      <c r="J62" s="75"/>
      <c r="K62" s="101">
        <f t="shared" si="13"/>
        <v>0</v>
      </c>
      <c r="L62" s="75"/>
      <c r="M62" s="101">
        <f t="shared" si="14"/>
        <v>0</v>
      </c>
      <c r="N62" s="75"/>
      <c r="O62" s="105">
        <f t="shared" si="15"/>
        <v>0</v>
      </c>
    </row>
    <row r="63" spans="1:15" ht="12" customHeight="1">
      <c r="A63" s="4"/>
      <c r="B63" s="122" t="s">
        <v>180</v>
      </c>
      <c r="C63" s="124"/>
      <c r="D63" s="6"/>
      <c r="E63" s="98">
        <v>1</v>
      </c>
      <c r="F63" s="75"/>
      <c r="G63" s="101">
        <f t="shared" si="12"/>
        <v>0</v>
      </c>
      <c r="H63" s="75"/>
      <c r="I63" s="101">
        <f t="shared" si="12"/>
        <v>0</v>
      </c>
      <c r="J63" s="75"/>
      <c r="K63" s="101">
        <f t="shared" si="13"/>
        <v>0</v>
      </c>
      <c r="L63" s="75"/>
      <c r="M63" s="101">
        <f t="shared" si="14"/>
        <v>0</v>
      </c>
      <c r="N63" s="75"/>
      <c r="O63" s="105">
        <f t="shared" si="15"/>
        <v>0</v>
      </c>
    </row>
    <row r="64" spans="1:15" ht="12" customHeight="1">
      <c r="A64" s="4"/>
      <c r="B64" s="169" t="s">
        <v>85</v>
      </c>
      <c r="C64" s="169"/>
      <c r="D64" s="6"/>
      <c r="E64" s="98">
        <v>1</v>
      </c>
      <c r="F64" s="75"/>
      <c r="G64" s="101">
        <f t="shared" si="12"/>
        <v>0</v>
      </c>
      <c r="H64" s="75"/>
      <c r="I64" s="101">
        <f t="shared" si="12"/>
        <v>0</v>
      </c>
      <c r="J64" s="75"/>
      <c r="K64" s="101">
        <f t="shared" si="13"/>
        <v>0</v>
      </c>
      <c r="L64" s="75"/>
      <c r="M64" s="101">
        <f t="shared" si="14"/>
        <v>0</v>
      </c>
      <c r="N64" s="75"/>
      <c r="O64" s="105">
        <f t="shared" si="15"/>
        <v>0</v>
      </c>
    </row>
    <row r="65" spans="1:15" ht="12" customHeight="1">
      <c r="A65" s="4" t="s">
        <v>42</v>
      </c>
      <c r="B65" s="169" t="s">
        <v>86</v>
      </c>
      <c r="C65" s="169"/>
      <c r="D65" s="6"/>
      <c r="E65" s="63"/>
      <c r="F65" s="83"/>
      <c r="G65" s="87"/>
      <c r="H65" s="83"/>
      <c r="I65" s="87"/>
      <c r="J65" s="83"/>
      <c r="K65" s="87"/>
      <c r="L65" s="83"/>
      <c r="M65" s="87"/>
      <c r="N65" s="83"/>
      <c r="O65" s="90"/>
    </row>
    <row r="66" spans="1:15" ht="12" customHeight="1">
      <c r="A66" s="4"/>
      <c r="B66" s="176" t="s">
        <v>154</v>
      </c>
      <c r="C66" s="177"/>
      <c r="D66" s="6"/>
      <c r="E66" s="98">
        <v>1</v>
      </c>
      <c r="F66" s="75"/>
      <c r="G66" s="101">
        <f>F66*$E66</f>
        <v>0</v>
      </c>
      <c r="H66" s="75"/>
      <c r="I66" s="101">
        <f>H66*$E66</f>
        <v>0</v>
      </c>
      <c r="J66" s="75"/>
      <c r="K66" s="101">
        <f>J66*$E66</f>
        <v>0</v>
      </c>
      <c r="L66" s="75"/>
      <c r="M66" s="101">
        <f>L66*$E66</f>
        <v>0</v>
      </c>
      <c r="N66" s="75"/>
      <c r="O66" s="103">
        <f>N66*$E66</f>
        <v>0</v>
      </c>
    </row>
    <row r="67" spans="1:15" ht="12" customHeight="1">
      <c r="A67" s="4" t="s">
        <v>43</v>
      </c>
      <c r="B67" s="179" t="s">
        <v>87</v>
      </c>
      <c r="C67" s="179"/>
      <c r="D67" s="61"/>
      <c r="E67" s="63"/>
      <c r="F67" s="83"/>
      <c r="G67" s="87"/>
      <c r="H67" s="83"/>
      <c r="I67" s="87"/>
      <c r="J67" s="83"/>
      <c r="K67" s="87"/>
      <c r="L67" s="83"/>
      <c r="M67" s="87"/>
      <c r="N67" s="83"/>
      <c r="O67" s="90"/>
    </row>
    <row r="68" spans="1:15" ht="12" customHeight="1">
      <c r="B68" s="180" t="s">
        <v>181</v>
      </c>
      <c r="C68" s="178"/>
      <c r="D68" s="6"/>
      <c r="E68" s="98">
        <v>1</v>
      </c>
      <c r="F68" s="75"/>
      <c r="G68" s="101">
        <f>F68*$E68</f>
        <v>0</v>
      </c>
      <c r="H68" s="75"/>
      <c r="I68" s="101">
        <f>H68*$E68</f>
        <v>0</v>
      </c>
      <c r="J68" s="75"/>
      <c r="K68" s="101">
        <f>J68*$E68</f>
        <v>0</v>
      </c>
      <c r="L68" s="75"/>
      <c r="M68" s="101">
        <f>L68*$E68</f>
        <v>0</v>
      </c>
      <c r="N68" s="75"/>
      <c r="O68" s="103">
        <f>N68*$E68</f>
        <v>0</v>
      </c>
    </row>
    <row r="69" spans="1:15" ht="12" customHeight="1">
      <c r="A69" s="175" t="s">
        <v>94</v>
      </c>
      <c r="B69" s="162"/>
      <c r="C69" s="162"/>
      <c r="D69" s="9"/>
      <c r="E69" s="95">
        <f>SUM(E54:E68)</f>
        <v>10</v>
      </c>
      <c r="F69" s="78"/>
      <c r="G69" s="106">
        <f>SUM(G56:G68)</f>
        <v>0</v>
      </c>
      <c r="H69" s="78"/>
      <c r="I69" s="106">
        <f>SUM(I56:I68)</f>
        <v>0</v>
      </c>
      <c r="J69" s="78"/>
      <c r="K69" s="106">
        <f>SUM(K56:K68)</f>
        <v>0</v>
      </c>
      <c r="L69" s="78"/>
      <c r="M69" s="106">
        <f>SUM(M56:M68)</f>
        <v>0</v>
      </c>
      <c r="N69" s="78"/>
      <c r="O69" s="107">
        <f>SUM(O56:O68)</f>
        <v>0</v>
      </c>
    </row>
    <row r="70" spans="1:15" ht="12" customHeight="1">
      <c r="A70" s="4" t="s">
        <v>44</v>
      </c>
      <c r="B70" s="160" t="s">
        <v>153</v>
      </c>
      <c r="C70" s="160"/>
      <c r="D70" s="6"/>
      <c r="E70" s="35"/>
      <c r="F70" s="80"/>
      <c r="G70" s="85"/>
      <c r="H70" s="80"/>
      <c r="I70" s="85"/>
      <c r="J70" s="80"/>
      <c r="K70" s="85"/>
      <c r="L70" s="80"/>
      <c r="M70" s="85"/>
      <c r="N70" s="80"/>
      <c r="O70" s="88"/>
    </row>
    <row r="71" spans="1:15" ht="12" customHeight="1">
      <c r="A71" s="4" t="s">
        <v>45</v>
      </c>
      <c r="B71" s="174" t="s">
        <v>82</v>
      </c>
      <c r="C71" s="174"/>
      <c r="D71" s="6"/>
      <c r="E71" s="35"/>
      <c r="F71" s="80"/>
      <c r="G71" s="85"/>
      <c r="H71" s="80"/>
      <c r="I71" s="85"/>
      <c r="J71" s="80"/>
      <c r="K71" s="85"/>
      <c r="L71" s="80"/>
      <c r="M71" s="85"/>
      <c r="N71" s="80"/>
      <c r="O71" s="88"/>
    </row>
    <row r="72" spans="1:15" ht="12" customHeight="1">
      <c r="A72" s="4"/>
      <c r="B72" s="173" t="s">
        <v>155</v>
      </c>
      <c r="C72" s="168"/>
      <c r="D72" s="6"/>
      <c r="E72" s="98">
        <v>1</v>
      </c>
      <c r="F72" s="75"/>
      <c r="G72" s="101">
        <f t="shared" ref="G72:I73" si="16">F72*$E72</f>
        <v>0</v>
      </c>
      <c r="H72" s="75"/>
      <c r="I72" s="101">
        <f t="shared" si="16"/>
        <v>0</v>
      </c>
      <c r="J72" s="75"/>
      <c r="K72" s="101">
        <f>J72*$E72</f>
        <v>0</v>
      </c>
      <c r="L72" s="75"/>
      <c r="M72" s="101">
        <f>L72*$E72</f>
        <v>0</v>
      </c>
      <c r="N72" s="75"/>
      <c r="O72" s="103">
        <f>N72*$E72</f>
        <v>0</v>
      </c>
    </row>
    <row r="73" spans="1:15" ht="12" customHeight="1">
      <c r="B73" s="164" t="s">
        <v>188</v>
      </c>
      <c r="C73" s="165"/>
      <c r="D73" s="6"/>
      <c r="E73" s="98">
        <v>1</v>
      </c>
      <c r="F73" s="75"/>
      <c r="G73" s="101">
        <f t="shared" si="16"/>
        <v>0</v>
      </c>
      <c r="H73" s="75"/>
      <c r="I73" s="101">
        <f t="shared" si="16"/>
        <v>0</v>
      </c>
      <c r="J73" s="75"/>
      <c r="K73" s="101">
        <f>J73*$E73</f>
        <v>0</v>
      </c>
      <c r="L73" s="75"/>
      <c r="M73" s="101">
        <f>L73*$E73</f>
        <v>0</v>
      </c>
      <c r="N73" s="75"/>
      <c r="O73" s="103">
        <f>N73*$E73</f>
        <v>0</v>
      </c>
    </row>
    <row r="74" spans="1:15" ht="12" customHeight="1">
      <c r="A74" s="4" t="s">
        <v>46</v>
      </c>
      <c r="B74" s="167" t="s">
        <v>83</v>
      </c>
      <c r="C74" s="167"/>
      <c r="D74" s="6"/>
      <c r="E74" s="36"/>
      <c r="F74" s="82"/>
      <c r="G74" s="85"/>
      <c r="H74" s="82"/>
      <c r="I74" s="85"/>
      <c r="J74" s="82"/>
      <c r="K74" s="85"/>
      <c r="L74" s="82"/>
      <c r="M74" s="85"/>
      <c r="N74" s="82"/>
      <c r="O74" s="88"/>
    </row>
    <row r="75" spans="1:15" ht="12" customHeight="1">
      <c r="A75" s="4"/>
      <c r="B75" s="174" t="s">
        <v>84</v>
      </c>
      <c r="C75" s="174"/>
      <c r="D75" s="61"/>
      <c r="E75" s="63"/>
      <c r="F75" s="83"/>
      <c r="G75" s="87"/>
      <c r="H75" s="83"/>
      <c r="I75" s="87"/>
      <c r="J75" s="83"/>
      <c r="K75" s="87"/>
      <c r="L75" s="83"/>
      <c r="M75" s="87"/>
      <c r="N75" s="83"/>
      <c r="O75" s="90"/>
    </row>
    <row r="76" spans="1:15" ht="12" customHeight="1">
      <c r="A76" s="4"/>
      <c r="B76" s="173" t="s">
        <v>158</v>
      </c>
      <c r="C76" s="168"/>
      <c r="D76" s="6"/>
      <c r="E76" s="98">
        <v>1</v>
      </c>
      <c r="F76" s="75"/>
      <c r="G76" s="101">
        <f t="shared" ref="G76:I79" si="17">F76*$E76</f>
        <v>0</v>
      </c>
      <c r="H76" s="75"/>
      <c r="I76" s="101">
        <f t="shared" si="17"/>
        <v>0</v>
      </c>
      <c r="J76" s="75"/>
      <c r="K76" s="101">
        <f>J76*$E76</f>
        <v>0</v>
      </c>
      <c r="L76" s="75"/>
      <c r="M76" s="101">
        <f>L76*$E76</f>
        <v>0</v>
      </c>
      <c r="N76" s="75"/>
      <c r="O76" s="105">
        <f>N76*$E76</f>
        <v>0</v>
      </c>
    </row>
    <row r="77" spans="1:15" ht="12" customHeight="1">
      <c r="A77" s="4"/>
      <c r="B77" s="122" t="s">
        <v>157</v>
      </c>
      <c r="C77" s="124"/>
      <c r="D77" s="6"/>
      <c r="E77" s="98">
        <v>1</v>
      </c>
      <c r="F77" s="75"/>
      <c r="G77" s="101">
        <f t="shared" si="17"/>
        <v>0</v>
      </c>
      <c r="H77" s="75"/>
      <c r="I77" s="101">
        <f t="shared" si="17"/>
        <v>0</v>
      </c>
      <c r="J77" s="75"/>
      <c r="K77" s="101">
        <f t="shared" ref="K77:K79" si="18">J77*$E77</f>
        <v>0</v>
      </c>
      <c r="L77" s="75"/>
      <c r="M77" s="101">
        <f t="shared" ref="M77:M79" si="19">L77*$E77</f>
        <v>0</v>
      </c>
      <c r="N77" s="75"/>
      <c r="O77" s="105">
        <f t="shared" ref="O77:O79" si="20">N77*$E77</f>
        <v>0</v>
      </c>
    </row>
    <row r="78" spans="1:15" ht="12" customHeight="1">
      <c r="A78" s="4"/>
      <c r="B78" s="122" t="s">
        <v>156</v>
      </c>
      <c r="C78" s="124"/>
      <c r="D78" s="6"/>
      <c r="E78" s="98">
        <v>1</v>
      </c>
      <c r="F78" s="75"/>
      <c r="G78" s="101">
        <f t="shared" si="17"/>
        <v>0</v>
      </c>
      <c r="H78" s="75"/>
      <c r="I78" s="101">
        <f t="shared" si="17"/>
        <v>0</v>
      </c>
      <c r="J78" s="75"/>
      <c r="K78" s="101">
        <f t="shared" si="18"/>
        <v>0</v>
      </c>
      <c r="L78" s="75"/>
      <c r="M78" s="101">
        <f t="shared" si="19"/>
        <v>0</v>
      </c>
      <c r="N78" s="75"/>
      <c r="O78" s="105">
        <f t="shared" si="20"/>
        <v>0</v>
      </c>
    </row>
    <row r="79" spans="1:15" ht="12" customHeight="1">
      <c r="A79" s="4"/>
      <c r="B79" s="169" t="s">
        <v>85</v>
      </c>
      <c r="C79" s="169"/>
      <c r="D79" s="6"/>
      <c r="E79" s="98"/>
      <c r="F79" s="75"/>
      <c r="G79" s="101">
        <f t="shared" si="17"/>
        <v>0</v>
      </c>
      <c r="H79" s="75"/>
      <c r="I79" s="101">
        <f t="shared" si="17"/>
        <v>0</v>
      </c>
      <c r="J79" s="75"/>
      <c r="K79" s="101">
        <f t="shared" si="18"/>
        <v>0</v>
      </c>
      <c r="L79" s="75"/>
      <c r="M79" s="101">
        <f t="shared" si="19"/>
        <v>0</v>
      </c>
      <c r="N79" s="75"/>
      <c r="O79" s="105">
        <f t="shared" si="20"/>
        <v>0</v>
      </c>
    </row>
    <row r="80" spans="1:15" ht="12" customHeight="1">
      <c r="A80" s="4" t="s">
        <v>47</v>
      </c>
      <c r="B80" s="169" t="s">
        <v>86</v>
      </c>
      <c r="C80" s="169"/>
      <c r="D80" s="6"/>
      <c r="E80" s="63"/>
      <c r="F80" s="83"/>
      <c r="G80" s="87"/>
      <c r="H80" s="83"/>
      <c r="I80" s="87"/>
      <c r="J80" s="83"/>
      <c r="K80" s="87"/>
      <c r="L80" s="83"/>
      <c r="M80" s="87"/>
      <c r="N80" s="83"/>
      <c r="O80" s="90"/>
    </row>
    <row r="81" spans="1:15" ht="12" customHeight="1">
      <c r="A81" s="4"/>
      <c r="B81" s="176" t="s">
        <v>154</v>
      </c>
      <c r="C81" s="177"/>
      <c r="D81" s="6"/>
      <c r="E81" s="98">
        <v>1</v>
      </c>
      <c r="F81" s="75"/>
      <c r="G81" s="101">
        <f>F81*$E81</f>
        <v>0</v>
      </c>
      <c r="H81" s="75"/>
      <c r="I81" s="101">
        <f>H81*$E81</f>
        <v>0</v>
      </c>
      <c r="J81" s="75"/>
      <c r="K81" s="101">
        <f>J81*$E81</f>
        <v>0</v>
      </c>
      <c r="L81" s="75"/>
      <c r="M81" s="101">
        <f>L81*$E81</f>
        <v>0</v>
      </c>
      <c r="N81" s="75"/>
      <c r="O81" s="103">
        <f>N81*$E81</f>
        <v>0</v>
      </c>
    </row>
    <row r="82" spans="1:15" ht="12" customHeight="1">
      <c r="A82" s="4" t="s">
        <v>48</v>
      </c>
      <c r="B82" s="179" t="s">
        <v>87</v>
      </c>
      <c r="C82" s="179"/>
      <c r="D82" s="61"/>
      <c r="E82" s="63"/>
      <c r="F82" s="83"/>
      <c r="G82" s="87"/>
      <c r="H82" s="83"/>
      <c r="I82" s="87"/>
      <c r="J82" s="83"/>
      <c r="K82" s="87"/>
      <c r="L82" s="83"/>
      <c r="M82" s="87"/>
      <c r="N82" s="83"/>
      <c r="O82" s="90"/>
    </row>
    <row r="83" spans="1:15" ht="12" customHeight="1">
      <c r="B83" s="180" t="s">
        <v>136</v>
      </c>
      <c r="C83" s="178"/>
      <c r="D83" s="6"/>
      <c r="E83" s="98">
        <v>1</v>
      </c>
      <c r="F83" s="75"/>
      <c r="G83" s="101">
        <f>F83*$E83</f>
        <v>0</v>
      </c>
      <c r="H83" s="75"/>
      <c r="I83" s="101">
        <f>H83*$E83</f>
        <v>0</v>
      </c>
      <c r="J83" s="75"/>
      <c r="K83" s="101">
        <f>J83*$E83</f>
        <v>0</v>
      </c>
      <c r="L83" s="75"/>
      <c r="M83" s="101">
        <f>L83*$E83</f>
        <v>0</v>
      </c>
      <c r="N83" s="75"/>
      <c r="O83" s="103">
        <f>N83*$E83</f>
        <v>0</v>
      </c>
    </row>
    <row r="84" spans="1:15" ht="12" customHeight="1">
      <c r="A84" s="183" t="s">
        <v>95</v>
      </c>
      <c r="B84" s="162"/>
      <c r="C84" s="162"/>
      <c r="D84" s="9"/>
      <c r="E84" s="95">
        <f>SUM(E70:E83)</f>
        <v>7</v>
      </c>
      <c r="F84" s="78"/>
      <c r="G84" s="106">
        <f>SUM(G72:G83)</f>
        <v>0</v>
      </c>
      <c r="H84" s="78"/>
      <c r="I84" s="106">
        <f>SUM(I72:I83)</f>
        <v>0</v>
      </c>
      <c r="J84" s="78"/>
      <c r="K84" s="106">
        <f>SUM(K72:K83)</f>
        <v>0</v>
      </c>
      <c r="L84" s="78"/>
      <c r="M84" s="106">
        <f>SUM(M72:M83)</f>
        <v>0</v>
      </c>
      <c r="N84" s="78"/>
      <c r="O84" s="107">
        <f>SUM(O72:O83)</f>
        <v>0</v>
      </c>
    </row>
    <row r="85" spans="1:15" ht="12" customHeight="1">
      <c r="A85" s="4" t="s">
        <v>49</v>
      </c>
      <c r="B85" s="160" t="s">
        <v>159</v>
      </c>
      <c r="C85" s="160"/>
      <c r="D85" s="6"/>
      <c r="E85" s="35"/>
      <c r="F85" s="80"/>
      <c r="G85" s="85"/>
      <c r="H85" s="80"/>
      <c r="I85" s="85"/>
      <c r="J85" s="80"/>
      <c r="K85" s="85"/>
      <c r="L85" s="80"/>
      <c r="M85" s="85"/>
      <c r="N85" s="80"/>
      <c r="O85" s="88"/>
    </row>
    <row r="86" spans="1:15" ht="12" customHeight="1">
      <c r="A86" s="4" t="s">
        <v>50</v>
      </c>
      <c r="B86" s="167" t="s">
        <v>82</v>
      </c>
      <c r="C86" s="167"/>
      <c r="D86" s="6"/>
      <c r="E86" s="35"/>
      <c r="F86" s="80"/>
      <c r="G86" s="85"/>
      <c r="H86" s="80"/>
      <c r="I86" s="85"/>
      <c r="J86" s="80"/>
      <c r="K86" s="85"/>
      <c r="L86" s="80"/>
      <c r="M86" s="85"/>
      <c r="N86" s="80"/>
      <c r="O86" s="88"/>
    </row>
    <row r="87" spans="1:15" ht="12" customHeight="1">
      <c r="A87" s="4"/>
      <c r="B87" s="164" t="s">
        <v>160</v>
      </c>
      <c r="C87" s="165"/>
      <c r="D87" s="6"/>
      <c r="E87" s="98">
        <v>1</v>
      </c>
      <c r="F87" s="75"/>
      <c r="G87" s="101">
        <f t="shared" ref="G87:I88" si="21">F87*$E87</f>
        <v>0</v>
      </c>
      <c r="H87" s="75"/>
      <c r="I87" s="101">
        <f t="shared" si="21"/>
        <v>0</v>
      </c>
      <c r="J87" s="75"/>
      <c r="K87" s="101">
        <f>J87*$E87</f>
        <v>0</v>
      </c>
      <c r="L87" s="75"/>
      <c r="M87" s="101">
        <f>L87*$E87</f>
        <v>0</v>
      </c>
      <c r="N87" s="75"/>
      <c r="O87" s="103">
        <f>N87*$E87</f>
        <v>0</v>
      </c>
    </row>
    <row r="88" spans="1:15" ht="12" customHeight="1">
      <c r="A88" s="4"/>
      <c r="B88" s="164" t="s">
        <v>161</v>
      </c>
      <c r="C88" s="165"/>
      <c r="D88" s="6"/>
      <c r="E88" s="98">
        <v>1</v>
      </c>
      <c r="F88" s="75"/>
      <c r="G88" s="101">
        <f t="shared" si="21"/>
        <v>0</v>
      </c>
      <c r="H88" s="75"/>
      <c r="I88" s="101">
        <f t="shared" si="21"/>
        <v>0</v>
      </c>
      <c r="J88" s="75"/>
      <c r="K88" s="101">
        <f>J88*$E88</f>
        <v>0</v>
      </c>
      <c r="L88" s="75"/>
      <c r="M88" s="101">
        <f>L88*$E88</f>
        <v>0</v>
      </c>
      <c r="N88" s="75"/>
      <c r="O88" s="103">
        <f>N88*$E88</f>
        <v>0</v>
      </c>
    </row>
    <row r="89" spans="1:15" ht="12" customHeight="1">
      <c r="A89" s="4" t="s">
        <v>51</v>
      </c>
      <c r="B89" s="169" t="s">
        <v>83</v>
      </c>
      <c r="C89" s="169"/>
      <c r="D89" s="6"/>
      <c r="E89" s="36"/>
      <c r="F89" s="80"/>
      <c r="G89" s="85"/>
      <c r="H89" s="80"/>
      <c r="I89" s="85"/>
      <c r="J89" s="80"/>
      <c r="K89" s="85"/>
      <c r="L89" s="80"/>
      <c r="M89" s="85"/>
      <c r="N89" s="80"/>
      <c r="O89" s="88"/>
    </row>
    <row r="90" spans="1:15" ht="12" customHeight="1">
      <c r="A90" s="4"/>
      <c r="B90" s="172" t="s">
        <v>98</v>
      </c>
      <c r="C90" s="172"/>
      <c r="D90" s="61"/>
      <c r="E90" s="63"/>
      <c r="F90" s="81"/>
      <c r="G90" s="87"/>
      <c r="H90" s="81"/>
      <c r="I90" s="87"/>
      <c r="J90" s="81"/>
      <c r="K90" s="87"/>
      <c r="L90" s="81"/>
      <c r="M90" s="87"/>
      <c r="N90" s="81"/>
      <c r="O90" s="90"/>
    </row>
    <row r="91" spans="1:15" ht="12" customHeight="1">
      <c r="A91" s="4"/>
      <c r="B91" s="173" t="s">
        <v>162</v>
      </c>
      <c r="C91" s="164"/>
      <c r="D91" s="6"/>
      <c r="E91" s="98">
        <v>1</v>
      </c>
      <c r="F91" s="75"/>
      <c r="G91" s="101">
        <f t="shared" ref="G91:I95" si="22">F91*$E91</f>
        <v>0</v>
      </c>
      <c r="H91" s="75"/>
      <c r="I91" s="101">
        <f t="shared" si="22"/>
        <v>0</v>
      </c>
      <c r="J91" s="75"/>
      <c r="K91" s="101">
        <f>J91*$E91</f>
        <v>0</v>
      </c>
      <c r="L91" s="75"/>
      <c r="M91" s="101">
        <f>L91*$E91</f>
        <v>0</v>
      </c>
      <c r="N91" s="75"/>
      <c r="O91" s="103">
        <f>N91*$E91</f>
        <v>0</v>
      </c>
    </row>
    <row r="92" spans="1:15" ht="12" customHeight="1">
      <c r="A92" s="4"/>
      <c r="B92" s="122" t="s">
        <v>164</v>
      </c>
      <c r="C92" s="123"/>
      <c r="D92" s="6"/>
      <c r="E92" s="98">
        <v>2</v>
      </c>
      <c r="F92" s="75"/>
      <c r="G92" s="101">
        <f t="shared" si="22"/>
        <v>0</v>
      </c>
      <c r="H92" s="75"/>
      <c r="I92" s="101">
        <f t="shared" si="22"/>
        <v>0</v>
      </c>
      <c r="J92" s="75"/>
      <c r="K92" s="101">
        <f t="shared" ref="K92:K95" si="23">J92*$E92</f>
        <v>0</v>
      </c>
      <c r="L92" s="75"/>
      <c r="M92" s="101">
        <f t="shared" ref="M92:M95" si="24">L92*$E92</f>
        <v>0</v>
      </c>
      <c r="N92" s="75"/>
      <c r="O92" s="103">
        <f t="shared" ref="O92:O95" si="25">N92*$E92</f>
        <v>0</v>
      </c>
    </row>
    <row r="93" spans="1:15" ht="12" customHeight="1">
      <c r="A93" s="4"/>
      <c r="B93" s="122" t="s">
        <v>163</v>
      </c>
      <c r="C93" s="123"/>
      <c r="D93" s="6"/>
      <c r="E93" s="98">
        <v>1</v>
      </c>
      <c r="F93" s="75"/>
      <c r="G93" s="101">
        <f t="shared" si="22"/>
        <v>0</v>
      </c>
      <c r="H93" s="75"/>
      <c r="I93" s="101">
        <f t="shared" si="22"/>
        <v>0</v>
      </c>
      <c r="J93" s="75"/>
      <c r="K93" s="101">
        <f t="shared" si="23"/>
        <v>0</v>
      </c>
      <c r="L93" s="75"/>
      <c r="M93" s="101">
        <f t="shared" si="24"/>
        <v>0</v>
      </c>
      <c r="N93" s="75"/>
      <c r="O93" s="103">
        <f t="shared" si="25"/>
        <v>0</v>
      </c>
    </row>
    <row r="94" spans="1:15" ht="12" customHeight="1">
      <c r="A94" s="4"/>
      <c r="B94" s="122" t="s">
        <v>165</v>
      </c>
      <c r="C94" s="123"/>
      <c r="D94" s="6"/>
      <c r="E94" s="98">
        <v>1</v>
      </c>
      <c r="F94" s="75"/>
      <c r="G94" s="101">
        <f t="shared" si="22"/>
        <v>0</v>
      </c>
      <c r="H94" s="75"/>
      <c r="I94" s="101">
        <f t="shared" si="22"/>
        <v>0</v>
      </c>
      <c r="J94" s="75"/>
      <c r="K94" s="101">
        <f t="shared" si="23"/>
        <v>0</v>
      </c>
      <c r="L94" s="75"/>
      <c r="M94" s="101">
        <f t="shared" si="24"/>
        <v>0</v>
      </c>
      <c r="N94" s="75"/>
      <c r="O94" s="103">
        <f t="shared" si="25"/>
        <v>0</v>
      </c>
    </row>
    <row r="95" spans="1:15" ht="12" customHeight="1">
      <c r="A95" s="4"/>
      <c r="B95" s="171" t="s">
        <v>106</v>
      </c>
      <c r="C95" s="171"/>
      <c r="D95" s="6"/>
      <c r="E95" s="98"/>
      <c r="F95" s="75"/>
      <c r="G95" s="101">
        <f t="shared" si="22"/>
        <v>0</v>
      </c>
      <c r="H95" s="75"/>
      <c r="I95" s="101">
        <f t="shared" si="22"/>
        <v>0</v>
      </c>
      <c r="J95" s="75"/>
      <c r="K95" s="101">
        <f t="shared" si="23"/>
        <v>0</v>
      </c>
      <c r="L95" s="75"/>
      <c r="M95" s="101">
        <f t="shared" si="24"/>
        <v>0</v>
      </c>
      <c r="N95" s="75"/>
      <c r="O95" s="103">
        <f t="shared" si="25"/>
        <v>0</v>
      </c>
    </row>
    <row r="96" spans="1:15" ht="12" customHeight="1">
      <c r="A96" s="4" t="s">
        <v>53</v>
      </c>
      <c r="B96" s="156" t="s">
        <v>86</v>
      </c>
      <c r="C96" s="156"/>
      <c r="D96" s="6"/>
      <c r="E96" s="63"/>
      <c r="F96" s="81"/>
      <c r="G96" s="87"/>
      <c r="H96" s="81"/>
      <c r="I96" s="87"/>
      <c r="J96" s="81"/>
      <c r="K96" s="87"/>
      <c r="L96" s="81"/>
      <c r="M96" s="87"/>
      <c r="N96" s="81"/>
      <c r="O96" s="90"/>
    </row>
    <row r="97" spans="1:15" ht="12" customHeight="1">
      <c r="A97" s="4"/>
      <c r="B97" s="170" t="s">
        <v>149</v>
      </c>
      <c r="C97" s="170"/>
      <c r="D97" s="6"/>
      <c r="E97" s="98">
        <v>1</v>
      </c>
      <c r="F97" s="75"/>
      <c r="G97" s="101">
        <f>F97*$E97</f>
        <v>0</v>
      </c>
      <c r="H97" s="75"/>
      <c r="I97" s="101">
        <f>H97*$E97</f>
        <v>0</v>
      </c>
      <c r="J97" s="75"/>
      <c r="K97" s="101">
        <f>J97*$E97</f>
        <v>0</v>
      </c>
      <c r="L97" s="75"/>
      <c r="M97" s="101">
        <f>L97*$E97</f>
        <v>0</v>
      </c>
      <c r="N97" s="75"/>
      <c r="O97" s="103">
        <f>N97*$E97</f>
        <v>0</v>
      </c>
    </row>
    <row r="98" spans="1:15" ht="12" customHeight="1">
      <c r="A98" s="4" t="s">
        <v>52</v>
      </c>
      <c r="B98" s="156" t="s">
        <v>99</v>
      </c>
      <c r="C98" s="156"/>
      <c r="D98" s="61"/>
      <c r="E98" s="63"/>
      <c r="F98" s="81"/>
      <c r="G98" s="87"/>
      <c r="H98" s="81"/>
      <c r="I98" s="87"/>
      <c r="J98" s="81"/>
      <c r="K98" s="87"/>
      <c r="L98" s="81"/>
      <c r="M98" s="87"/>
      <c r="N98" s="81"/>
      <c r="O98" s="90"/>
    </row>
    <row r="99" spans="1:15" ht="12" customHeight="1">
      <c r="A99" s="6"/>
      <c r="B99" s="157" t="s">
        <v>181</v>
      </c>
      <c r="C99" s="157"/>
      <c r="D99" s="6"/>
      <c r="E99" s="98">
        <v>1</v>
      </c>
      <c r="F99" s="75"/>
      <c r="G99" s="101">
        <f>F99*$E99</f>
        <v>0</v>
      </c>
      <c r="H99" s="75"/>
      <c r="I99" s="101">
        <f>H99*$E99</f>
        <v>0</v>
      </c>
      <c r="J99" s="75"/>
      <c r="K99" s="101">
        <f>J99*$E99</f>
        <v>0</v>
      </c>
      <c r="L99" s="75"/>
      <c r="M99" s="101">
        <f>L99*$E99</f>
        <v>0</v>
      </c>
      <c r="N99" s="75"/>
      <c r="O99" s="103">
        <f>N99*$E99</f>
        <v>0</v>
      </c>
    </row>
    <row r="100" spans="1:15" ht="12" customHeight="1">
      <c r="A100" s="158" t="s">
        <v>96</v>
      </c>
      <c r="B100" s="159"/>
      <c r="C100" s="159"/>
      <c r="D100" s="8"/>
      <c r="E100" s="95">
        <f>SUM(E85:E99)</f>
        <v>9</v>
      </c>
      <c r="F100" s="84"/>
      <c r="G100" s="106">
        <f>SUM(G86:G99)</f>
        <v>0</v>
      </c>
      <c r="H100" s="84"/>
      <c r="I100" s="106">
        <f>SUM(I86:I99)</f>
        <v>0</v>
      </c>
      <c r="J100" s="84"/>
      <c r="K100" s="106">
        <f>SUM(K86:K99)</f>
        <v>0</v>
      </c>
      <c r="L100" s="84"/>
      <c r="M100" s="106">
        <f>SUM(M86:M99)</f>
        <v>0</v>
      </c>
      <c r="N100" s="84"/>
      <c r="O100" s="107">
        <f>SUM(O86:O99)</f>
        <v>0</v>
      </c>
    </row>
    <row r="101" spans="1:15" ht="12" customHeight="1">
      <c r="A101" s="4" t="s">
        <v>54</v>
      </c>
      <c r="B101" s="160" t="s">
        <v>166</v>
      </c>
      <c r="C101" s="160"/>
      <c r="D101" s="6"/>
      <c r="E101" s="35"/>
      <c r="F101" s="80"/>
      <c r="G101" s="85"/>
      <c r="H101" s="80"/>
      <c r="I101" s="85"/>
      <c r="J101" s="80"/>
      <c r="K101" s="85"/>
      <c r="L101" s="80"/>
      <c r="M101" s="85"/>
      <c r="N101" s="80"/>
      <c r="O101" s="88"/>
    </row>
    <row r="102" spans="1:15" ht="12" customHeight="1">
      <c r="A102" s="4" t="s">
        <v>55</v>
      </c>
      <c r="B102" s="167" t="s">
        <v>82</v>
      </c>
      <c r="C102" s="167"/>
      <c r="D102" s="6"/>
      <c r="E102" s="35"/>
      <c r="F102" s="80"/>
      <c r="G102" s="85"/>
      <c r="H102" s="80"/>
      <c r="I102" s="85"/>
      <c r="J102" s="80"/>
      <c r="K102" s="85"/>
      <c r="L102" s="80"/>
      <c r="M102" s="85"/>
      <c r="N102" s="80"/>
      <c r="O102" s="88"/>
    </row>
    <row r="103" spans="1:15" ht="12" customHeight="1">
      <c r="A103" s="4"/>
      <c r="B103" s="164" t="s">
        <v>177</v>
      </c>
      <c r="C103" s="165"/>
      <c r="D103" s="6"/>
      <c r="E103" s="98">
        <v>1</v>
      </c>
      <c r="F103" s="75"/>
      <c r="G103" s="101">
        <f t="shared" ref="G103:I104" si="26">F103*$E103</f>
        <v>0</v>
      </c>
      <c r="H103" s="75"/>
      <c r="I103" s="101">
        <f t="shared" si="26"/>
        <v>0</v>
      </c>
      <c r="J103" s="75"/>
      <c r="K103" s="101">
        <f>J103*$E103</f>
        <v>0</v>
      </c>
      <c r="L103" s="75"/>
      <c r="M103" s="101">
        <f>L103*$E103</f>
        <v>0</v>
      </c>
      <c r="N103" s="75"/>
      <c r="O103" s="103">
        <f>N103*$E103</f>
        <v>0</v>
      </c>
    </row>
    <row r="104" spans="1:15" ht="12" customHeight="1">
      <c r="A104" s="4"/>
      <c r="B104" s="164" t="s">
        <v>178</v>
      </c>
      <c r="C104" s="165"/>
      <c r="D104" s="6"/>
      <c r="E104" s="98">
        <v>1</v>
      </c>
      <c r="F104" s="75"/>
      <c r="G104" s="101">
        <f t="shared" si="26"/>
        <v>0</v>
      </c>
      <c r="H104" s="75"/>
      <c r="I104" s="101">
        <f t="shared" si="26"/>
        <v>0</v>
      </c>
      <c r="J104" s="75"/>
      <c r="K104" s="101">
        <f>J104*$E104</f>
        <v>0</v>
      </c>
      <c r="L104" s="75"/>
      <c r="M104" s="101">
        <f>L104*$E104</f>
        <v>0</v>
      </c>
      <c r="N104" s="75"/>
      <c r="O104" s="103">
        <f>N104*$E104</f>
        <v>0</v>
      </c>
    </row>
    <row r="105" spans="1:15" ht="12" customHeight="1">
      <c r="A105" s="4" t="s">
        <v>56</v>
      </c>
      <c r="B105" s="169" t="s">
        <v>83</v>
      </c>
      <c r="C105" s="169"/>
      <c r="D105" s="6"/>
      <c r="E105" s="35"/>
      <c r="F105" s="80"/>
      <c r="G105" s="85"/>
      <c r="H105" s="80"/>
      <c r="I105" s="85"/>
      <c r="J105" s="80"/>
      <c r="K105" s="85"/>
      <c r="L105" s="80"/>
      <c r="M105" s="85"/>
      <c r="N105" s="94"/>
      <c r="O105" s="88"/>
    </row>
    <row r="106" spans="1:15" ht="12" customHeight="1">
      <c r="A106" s="4"/>
      <c r="B106" s="174" t="s">
        <v>84</v>
      </c>
      <c r="C106" s="174"/>
      <c r="D106" s="61"/>
      <c r="E106" s="34"/>
      <c r="F106" s="81"/>
      <c r="G106" s="87"/>
      <c r="H106" s="81"/>
      <c r="I106" s="87"/>
      <c r="J106" s="81"/>
      <c r="K106" s="87"/>
      <c r="L106" s="81"/>
      <c r="M106" s="87"/>
      <c r="N106" s="81"/>
      <c r="O106" s="90"/>
    </row>
    <row r="107" spans="1:15" ht="12" customHeight="1">
      <c r="A107" s="4"/>
      <c r="B107" s="168" t="s">
        <v>131</v>
      </c>
      <c r="C107" s="168"/>
      <c r="D107" s="6"/>
      <c r="E107" s="98">
        <v>1</v>
      </c>
      <c r="F107" s="75"/>
      <c r="G107" s="101">
        <f t="shared" ref="G107:I108" si="27">F107*$E107</f>
        <v>0</v>
      </c>
      <c r="H107" s="75"/>
      <c r="I107" s="101">
        <f t="shared" si="27"/>
        <v>0</v>
      </c>
      <c r="J107" s="75"/>
      <c r="K107" s="101">
        <f>J107*$E107</f>
        <v>0</v>
      </c>
      <c r="L107" s="75"/>
      <c r="M107" s="101">
        <f>L107*$E107</f>
        <v>0</v>
      </c>
      <c r="N107" s="75"/>
      <c r="O107" s="103">
        <f>N107*$E107</f>
        <v>0</v>
      </c>
    </row>
    <row r="108" spans="1:15" ht="12" customHeight="1">
      <c r="A108" s="4"/>
      <c r="B108" s="169" t="s">
        <v>85</v>
      </c>
      <c r="C108" s="169"/>
      <c r="D108" s="6"/>
      <c r="E108" s="98">
        <v>0</v>
      </c>
      <c r="F108" s="75"/>
      <c r="G108" s="101">
        <f t="shared" si="27"/>
        <v>0</v>
      </c>
      <c r="H108" s="75"/>
      <c r="I108" s="101">
        <f t="shared" si="27"/>
        <v>0</v>
      </c>
      <c r="J108" s="75"/>
      <c r="K108" s="101">
        <f>J108*$E108</f>
        <v>0</v>
      </c>
      <c r="L108" s="75"/>
      <c r="M108" s="101">
        <f>L108*$E108</f>
        <v>0</v>
      </c>
      <c r="N108" s="75"/>
      <c r="O108" s="103">
        <f>N108*$E108</f>
        <v>0</v>
      </c>
    </row>
    <row r="109" spans="1:15" s="21" customFormat="1" ht="12" customHeight="1">
      <c r="A109" s="4" t="s">
        <v>57</v>
      </c>
      <c r="B109" s="156" t="s">
        <v>86</v>
      </c>
      <c r="C109" s="156"/>
      <c r="D109" s="6"/>
      <c r="E109" s="34"/>
      <c r="F109" s="81"/>
      <c r="G109" s="87"/>
      <c r="H109" s="81"/>
      <c r="I109" s="87"/>
      <c r="J109" s="81"/>
      <c r="K109" s="87"/>
      <c r="L109" s="81"/>
      <c r="M109" s="87"/>
      <c r="N109" s="81"/>
      <c r="O109" s="90"/>
    </row>
    <row r="110" spans="1:15" s="21" customFormat="1" ht="12" customHeight="1">
      <c r="A110" s="4"/>
      <c r="B110" s="170" t="s">
        <v>193</v>
      </c>
      <c r="C110" s="170"/>
      <c r="D110" s="6"/>
      <c r="E110" s="98">
        <v>1</v>
      </c>
      <c r="F110" s="75"/>
      <c r="G110" s="101">
        <f>F110*$E110</f>
        <v>0</v>
      </c>
      <c r="H110" s="75"/>
      <c r="I110" s="101">
        <f>H110*$E110</f>
        <v>0</v>
      </c>
      <c r="J110" s="75"/>
      <c r="K110" s="101">
        <f>J110*$E110</f>
        <v>0</v>
      </c>
      <c r="L110" s="75"/>
      <c r="M110" s="101">
        <f>L110*$E110</f>
        <v>0</v>
      </c>
      <c r="N110" s="75"/>
      <c r="O110" s="103">
        <f>N110*$E110</f>
        <v>0</v>
      </c>
    </row>
    <row r="111" spans="1:15" s="21" customFormat="1" ht="12" customHeight="1">
      <c r="A111" s="4" t="s">
        <v>58</v>
      </c>
      <c r="B111" s="156" t="s">
        <v>99</v>
      </c>
      <c r="C111" s="156"/>
      <c r="D111" s="61"/>
      <c r="E111" s="34"/>
      <c r="F111" s="81"/>
      <c r="G111" s="87"/>
      <c r="H111" s="81"/>
      <c r="I111" s="87"/>
      <c r="J111" s="81"/>
      <c r="K111" s="87"/>
      <c r="L111" s="81"/>
      <c r="M111" s="87"/>
      <c r="N111" s="81"/>
      <c r="O111" s="90"/>
    </row>
    <row r="112" spans="1:15" ht="12" customHeight="1">
      <c r="A112" s="6"/>
      <c r="B112" s="157" t="s">
        <v>136</v>
      </c>
      <c r="C112" s="157"/>
      <c r="D112" s="6"/>
      <c r="E112" s="98">
        <v>1</v>
      </c>
      <c r="F112" s="75"/>
      <c r="G112" s="101">
        <f>F112*$E112</f>
        <v>0</v>
      </c>
      <c r="H112" s="75"/>
      <c r="I112" s="101">
        <f>H112*$E112</f>
        <v>0</v>
      </c>
      <c r="J112" s="75"/>
      <c r="K112" s="101">
        <f>J112*$E112</f>
        <v>0</v>
      </c>
      <c r="L112" s="75"/>
      <c r="M112" s="101">
        <f>L112*$E112</f>
        <v>0</v>
      </c>
      <c r="N112" s="75"/>
      <c r="O112" s="103">
        <f>N112*$E112</f>
        <v>0</v>
      </c>
    </row>
    <row r="113" spans="1:15" s="21" customFormat="1" ht="12" customHeight="1">
      <c r="A113" s="158" t="s">
        <v>97</v>
      </c>
      <c r="B113" s="159"/>
      <c r="C113" s="159"/>
      <c r="D113" s="8"/>
      <c r="E113" s="95">
        <f>SUM(E101:E112)</f>
        <v>5</v>
      </c>
      <c r="F113" s="84"/>
      <c r="G113" s="106">
        <f>SUM(G102:G112)</f>
        <v>0</v>
      </c>
      <c r="H113" s="84"/>
      <c r="I113" s="106">
        <f>SUM(I102:I112)</f>
        <v>0</v>
      </c>
      <c r="J113" s="84"/>
      <c r="K113" s="106">
        <f>SUM(K102:K112)</f>
        <v>0</v>
      </c>
      <c r="L113" s="84"/>
      <c r="M113" s="106">
        <f>SUM(M102:M112)</f>
        <v>0</v>
      </c>
      <c r="N113" s="84"/>
      <c r="O113" s="107">
        <f>SUM(O102:O112)</f>
        <v>0</v>
      </c>
    </row>
    <row r="114" spans="1:15" ht="12" customHeight="1">
      <c r="A114" s="92" t="s">
        <v>60</v>
      </c>
      <c r="B114" s="160" t="s">
        <v>100</v>
      </c>
      <c r="C114" s="160"/>
      <c r="D114" s="20"/>
      <c r="E114" s="137"/>
      <c r="F114" s="138"/>
      <c r="G114" s="139">
        <f>F114*$E114</f>
        <v>0</v>
      </c>
      <c r="H114" s="138"/>
      <c r="I114" s="139">
        <f>H114*$E114</f>
        <v>0</v>
      </c>
      <c r="J114" s="138"/>
      <c r="K114" s="139">
        <f>J114*$E114</f>
        <v>0</v>
      </c>
      <c r="L114" s="138"/>
      <c r="M114" s="139">
        <f>L114*$E114</f>
        <v>0</v>
      </c>
      <c r="N114" s="138"/>
      <c r="O114" s="125">
        <f>N114*$E114</f>
        <v>0</v>
      </c>
    </row>
    <row r="115" spans="1:15" ht="12" customHeight="1">
      <c r="A115" s="4" t="s">
        <v>167</v>
      </c>
      <c r="B115" s="166" t="s">
        <v>168</v>
      </c>
      <c r="C115" s="167"/>
      <c r="D115" s="6"/>
      <c r="E115" s="35"/>
      <c r="F115" s="80"/>
      <c r="G115" s="85"/>
      <c r="H115" s="80"/>
      <c r="I115" s="85"/>
      <c r="J115" s="80"/>
      <c r="K115" s="85"/>
      <c r="L115" s="80"/>
      <c r="M115" s="85"/>
      <c r="N115" s="80"/>
      <c r="O115" s="88"/>
    </row>
    <row r="116" spans="1:15" ht="12" customHeight="1">
      <c r="A116" s="4"/>
      <c r="B116" s="164" t="s">
        <v>171</v>
      </c>
      <c r="C116" s="165"/>
      <c r="D116" s="6"/>
      <c r="E116" s="98">
        <v>1</v>
      </c>
      <c r="F116" s="75"/>
      <c r="G116" s="101">
        <f t="shared" ref="G116:G117" si="28">F116*$E116</f>
        <v>0</v>
      </c>
      <c r="H116" s="75"/>
      <c r="I116" s="101">
        <f t="shared" ref="I116:I117" si="29">H116*$E116</f>
        <v>0</v>
      </c>
      <c r="J116" s="75"/>
      <c r="K116" s="101">
        <f>J116*$E116</f>
        <v>0</v>
      </c>
      <c r="L116" s="75"/>
      <c r="M116" s="101">
        <f>L116*$E116</f>
        <v>0</v>
      </c>
      <c r="N116" s="75"/>
      <c r="O116" s="103">
        <f>N116*$E116</f>
        <v>0</v>
      </c>
    </row>
    <row r="117" spans="1:15" ht="12" customHeight="1">
      <c r="A117" s="4"/>
      <c r="B117" s="123" t="s">
        <v>179</v>
      </c>
      <c r="C117" s="121"/>
      <c r="D117" s="6"/>
      <c r="E117" s="98">
        <v>1</v>
      </c>
      <c r="F117" s="75"/>
      <c r="G117" s="101">
        <f t="shared" si="28"/>
        <v>0</v>
      </c>
      <c r="H117" s="75"/>
      <c r="I117" s="101">
        <f t="shared" si="29"/>
        <v>0</v>
      </c>
      <c r="J117" s="75"/>
      <c r="K117" s="101">
        <f>J117*$E117</f>
        <v>0</v>
      </c>
      <c r="L117" s="75"/>
      <c r="M117" s="101">
        <f>L117*$E117</f>
        <v>0</v>
      </c>
      <c r="N117" s="75"/>
      <c r="O117" s="103">
        <f>N117*$E117</f>
        <v>0</v>
      </c>
    </row>
    <row r="118" spans="1:15" ht="12" customHeight="1">
      <c r="A118" s="4" t="s">
        <v>170</v>
      </c>
      <c r="B118" s="166" t="s">
        <v>172</v>
      </c>
      <c r="C118" s="167"/>
      <c r="D118" s="6"/>
      <c r="E118" s="35"/>
      <c r="F118" s="80"/>
      <c r="G118" s="85"/>
      <c r="H118" s="80"/>
      <c r="I118" s="85"/>
      <c r="J118" s="80"/>
      <c r="K118" s="85"/>
      <c r="L118" s="80"/>
      <c r="M118" s="85"/>
      <c r="N118" s="80"/>
      <c r="O118" s="88"/>
    </row>
    <row r="119" spans="1:15" ht="12" customHeight="1">
      <c r="A119" s="4"/>
      <c r="B119" s="164" t="s">
        <v>173</v>
      </c>
      <c r="C119" s="165"/>
      <c r="D119" s="6"/>
      <c r="E119" s="98">
        <v>1</v>
      </c>
      <c r="F119" s="75"/>
      <c r="G119" s="101">
        <f t="shared" ref="G119" si="30">F119*$E119</f>
        <v>0</v>
      </c>
      <c r="H119" s="75"/>
      <c r="I119" s="101">
        <f t="shared" ref="I119" si="31">H119*$E119</f>
        <v>0</v>
      </c>
      <c r="J119" s="75"/>
      <c r="K119" s="101">
        <f>J119*$E119</f>
        <v>0</v>
      </c>
      <c r="L119" s="75"/>
      <c r="M119" s="101">
        <f>L119*$E119</f>
        <v>0</v>
      </c>
      <c r="N119" s="75"/>
      <c r="O119" s="103">
        <f>N119*$E119</f>
        <v>0</v>
      </c>
    </row>
    <row r="120" spans="1:15" ht="12" customHeight="1">
      <c r="A120" s="4" t="s">
        <v>167</v>
      </c>
      <c r="B120" s="166" t="s">
        <v>174</v>
      </c>
      <c r="C120" s="167"/>
      <c r="D120" s="6"/>
      <c r="E120" s="35"/>
      <c r="F120" s="80"/>
      <c r="G120" s="85"/>
      <c r="H120" s="80"/>
      <c r="I120" s="85"/>
      <c r="J120" s="80"/>
      <c r="K120" s="85"/>
      <c r="L120" s="80"/>
      <c r="M120" s="85"/>
      <c r="N120" s="80"/>
      <c r="O120" s="88"/>
    </row>
    <row r="121" spans="1:15" ht="12" customHeight="1">
      <c r="A121" s="4"/>
      <c r="B121" s="164" t="s">
        <v>194</v>
      </c>
      <c r="C121" s="165"/>
      <c r="D121" s="6"/>
      <c r="E121" s="98">
        <v>2</v>
      </c>
      <c r="F121" s="75"/>
      <c r="G121" s="101">
        <f t="shared" ref="G121" si="32">F121*$E121</f>
        <v>0</v>
      </c>
      <c r="H121" s="75"/>
      <c r="I121" s="101">
        <f t="shared" ref="I121" si="33">H121*$E121</f>
        <v>0</v>
      </c>
      <c r="J121" s="75"/>
      <c r="K121" s="101">
        <f>J121*$E121</f>
        <v>0</v>
      </c>
      <c r="L121" s="75"/>
      <c r="M121" s="101">
        <f>L121*$E121</f>
        <v>0</v>
      </c>
      <c r="N121" s="75"/>
      <c r="O121" s="103">
        <f>N121*$E121</f>
        <v>0</v>
      </c>
    </row>
    <row r="122" spans="1:15" ht="12" customHeight="1">
      <c r="A122" s="4" t="s">
        <v>167</v>
      </c>
      <c r="B122" s="166" t="s">
        <v>175</v>
      </c>
      <c r="C122" s="167"/>
      <c r="D122" s="6"/>
      <c r="E122" s="35"/>
      <c r="F122" s="80"/>
      <c r="G122" s="85"/>
      <c r="H122" s="80"/>
      <c r="I122" s="85"/>
      <c r="J122" s="80"/>
      <c r="K122" s="85"/>
      <c r="L122" s="80"/>
      <c r="M122" s="85"/>
      <c r="N122" s="80"/>
      <c r="O122" s="88"/>
    </row>
    <row r="123" spans="1:15" ht="12" customHeight="1">
      <c r="A123" s="4"/>
      <c r="B123" s="164" t="s">
        <v>176</v>
      </c>
      <c r="C123" s="165"/>
      <c r="D123" s="6"/>
      <c r="E123" s="98">
        <v>1</v>
      </c>
      <c r="F123" s="75"/>
      <c r="G123" s="101">
        <f t="shared" ref="G123" si="34">F123*$E123</f>
        <v>0</v>
      </c>
      <c r="H123" s="75"/>
      <c r="I123" s="101">
        <f t="shared" ref="I123" si="35">H123*$E123</f>
        <v>0</v>
      </c>
      <c r="J123" s="75"/>
      <c r="K123" s="101">
        <f>J123*$E123</f>
        <v>0</v>
      </c>
      <c r="L123" s="75"/>
      <c r="M123" s="101">
        <f>L123*$E123</f>
        <v>0</v>
      </c>
      <c r="N123" s="75"/>
      <c r="O123" s="103">
        <f>N123*$E123</f>
        <v>0</v>
      </c>
    </row>
    <row r="124" spans="1:15" ht="12" customHeight="1">
      <c r="A124" s="4"/>
      <c r="B124" s="121"/>
      <c r="C124" s="121"/>
      <c r="D124" s="6"/>
      <c r="E124" s="98"/>
      <c r="F124" s="75"/>
      <c r="G124" s="101"/>
      <c r="H124" s="75"/>
      <c r="I124" s="101"/>
      <c r="J124" s="75"/>
      <c r="K124" s="101"/>
      <c r="L124" s="75"/>
      <c r="M124" s="101"/>
      <c r="N124" s="75"/>
      <c r="O124" s="103"/>
    </row>
    <row r="125" spans="1:15" ht="12" customHeight="1">
      <c r="A125" s="158" t="s">
        <v>169</v>
      </c>
      <c r="B125" s="159"/>
      <c r="C125" s="159"/>
      <c r="D125" s="8"/>
      <c r="E125" s="95">
        <f>SUM(E114:E124)</f>
        <v>6</v>
      </c>
      <c r="F125" s="84"/>
      <c r="G125" s="106">
        <f>SUM(G114:G124)</f>
        <v>0</v>
      </c>
      <c r="H125" s="84"/>
      <c r="I125" s="106">
        <f>SUM(I114:I124)</f>
        <v>0</v>
      </c>
      <c r="J125" s="84"/>
      <c r="K125" s="106">
        <f>SUM(K114:K124)</f>
        <v>0</v>
      </c>
      <c r="L125" s="84"/>
      <c r="M125" s="106">
        <f>SUM(M114:M124)</f>
        <v>0</v>
      </c>
      <c r="N125" s="84"/>
      <c r="O125" s="107">
        <f>SUM(O114:O124)</f>
        <v>0</v>
      </c>
    </row>
    <row r="126" spans="1:15" ht="12" customHeight="1">
      <c r="A126" s="161" t="s">
        <v>90</v>
      </c>
      <c r="B126" s="162"/>
      <c r="C126" s="162"/>
      <c r="D126" s="8"/>
      <c r="E126" s="95">
        <f>E125+E113+E100+E53+E38+E69+E84</f>
        <v>57</v>
      </c>
      <c r="F126" s="78"/>
      <c r="G126" s="102">
        <f>G125+G113+G100+G53+G38+G69+G84</f>
        <v>0</v>
      </c>
      <c r="H126" s="78"/>
      <c r="I126" s="102">
        <f>I125+I113+I100+I53+I38+I69+I84</f>
        <v>0</v>
      </c>
      <c r="J126" s="78"/>
      <c r="K126" s="102">
        <f>K125+K113+K100+K53+K38+K69+K84</f>
        <v>0</v>
      </c>
      <c r="L126" s="78"/>
      <c r="M126" s="102">
        <f>M125+M113+M100+M53+M38+M69+M84</f>
        <v>0</v>
      </c>
      <c r="N126" s="78"/>
      <c r="O126" s="104">
        <f>O125+O113+O100+O53+O38+O69+O84</f>
        <v>0</v>
      </c>
    </row>
    <row r="127" spans="1:15" ht="12" customHeight="1">
      <c r="A127" s="161" t="s">
        <v>91</v>
      </c>
      <c r="B127" s="159"/>
      <c r="C127" s="159"/>
      <c r="D127" s="8"/>
      <c r="E127" s="95">
        <f>E126+E21+E18+E15</f>
        <v>100</v>
      </c>
      <c r="F127" s="78"/>
      <c r="G127" s="108">
        <f>G126+G21+G18+G15</f>
        <v>0</v>
      </c>
      <c r="H127" s="78"/>
      <c r="I127" s="108">
        <f>I126+I21+I18+I15</f>
        <v>0</v>
      </c>
      <c r="J127" s="78"/>
      <c r="K127" s="108">
        <f>K126+K21+K18+K15</f>
        <v>0</v>
      </c>
      <c r="L127" s="78"/>
      <c r="M127" s="108">
        <f>M126+M21+M18+M15</f>
        <v>0</v>
      </c>
      <c r="N127" s="78"/>
      <c r="O127" s="109">
        <f>O126+O21+O18+O15</f>
        <v>0</v>
      </c>
    </row>
    <row r="128" spans="1:15" ht="12" customHeight="1">
      <c r="A128" s="65"/>
      <c r="B128" s="62"/>
      <c r="C128" s="117" t="s">
        <v>101</v>
      </c>
      <c r="D128" s="20"/>
      <c r="E128" s="66"/>
      <c r="F128" s="47"/>
      <c r="G128" s="140">
        <f>G127/10</f>
        <v>0</v>
      </c>
      <c r="H128" s="47"/>
      <c r="I128" s="97">
        <f>I127/10</f>
        <v>0</v>
      </c>
      <c r="J128" s="47"/>
      <c r="K128" s="97">
        <f>K127/10</f>
        <v>0</v>
      </c>
      <c r="L128" s="47"/>
      <c r="M128" s="97">
        <f>M127/10</f>
        <v>0</v>
      </c>
      <c r="N128" s="48"/>
      <c r="O128" s="100">
        <f>O127/10</f>
        <v>0</v>
      </c>
    </row>
    <row r="129" spans="1:16" ht="12" customHeight="1">
      <c r="A129" s="149" t="s">
        <v>102</v>
      </c>
      <c r="B129" s="150"/>
      <c r="C129" s="150"/>
      <c r="D129" s="6"/>
      <c r="E129" s="35"/>
      <c r="F129" s="47"/>
      <c r="G129" s="110"/>
      <c r="H129" s="42"/>
      <c r="I129" s="110"/>
      <c r="J129" s="42"/>
      <c r="K129" s="110"/>
      <c r="L129" s="42"/>
      <c r="M129" s="110"/>
      <c r="N129" s="30"/>
      <c r="O129" s="111"/>
    </row>
    <row r="130" spans="1:16" ht="17.100000000000001" customHeight="1">
      <c r="A130" s="93" t="s">
        <v>9</v>
      </c>
      <c r="B130" s="151" t="s">
        <v>103</v>
      </c>
      <c r="C130" s="152"/>
      <c r="D130" s="28"/>
      <c r="E130" s="49"/>
      <c r="F130" s="50"/>
      <c r="G130" s="53" t="s">
        <v>11</v>
      </c>
      <c r="H130" s="50"/>
      <c r="I130" s="53" t="s">
        <v>11</v>
      </c>
      <c r="J130" s="50"/>
      <c r="K130" s="53" t="s">
        <v>11</v>
      </c>
      <c r="L130" s="50"/>
      <c r="M130" s="53" t="s">
        <v>11</v>
      </c>
      <c r="N130" s="51"/>
      <c r="O130" s="54" t="s">
        <v>11</v>
      </c>
      <c r="P130" s="52"/>
    </row>
    <row r="131" spans="1:16" ht="12" customHeight="1">
      <c r="A131" s="153" t="s">
        <v>102</v>
      </c>
      <c r="B131" s="150"/>
      <c r="C131" s="150"/>
      <c r="D131" s="6"/>
      <c r="E131" s="35"/>
      <c r="F131" s="42"/>
      <c r="G131" s="43" t="s">
        <v>11</v>
      </c>
      <c r="H131" s="42"/>
      <c r="I131" s="43" t="s">
        <v>11</v>
      </c>
      <c r="J131" s="42"/>
      <c r="K131" s="43" t="s">
        <v>11</v>
      </c>
      <c r="L131" s="42"/>
      <c r="M131" s="43" t="s">
        <v>11</v>
      </c>
      <c r="N131" s="30"/>
      <c r="O131" s="22" t="s">
        <v>11</v>
      </c>
    </row>
    <row r="132" spans="1:16" ht="37.5" customHeight="1"/>
    <row r="133" spans="1:16" ht="45.75" customHeight="1">
      <c r="A133" s="163" t="s">
        <v>104</v>
      </c>
      <c r="B133" s="142"/>
      <c r="C133" s="142"/>
      <c r="D133" s="142"/>
      <c r="E133" s="142"/>
      <c r="F133" s="142"/>
      <c r="G133" s="142"/>
      <c r="H133" s="142"/>
      <c r="I133" s="142"/>
      <c r="J133" s="142"/>
      <c r="K133" s="142"/>
      <c r="L133" s="142"/>
      <c r="M133" s="142"/>
      <c r="N133" s="142"/>
      <c r="O133" s="142"/>
    </row>
    <row r="134" spans="1:16" ht="12.75" customHeight="1">
      <c r="A134" s="154"/>
      <c r="B134" s="155"/>
      <c r="C134" s="155"/>
      <c r="D134" s="155"/>
    </row>
    <row r="135" spans="1:16" ht="12" customHeight="1">
      <c r="A135" s="147" t="s">
        <v>105</v>
      </c>
      <c r="B135" s="148"/>
      <c r="C135" s="148"/>
      <c r="D135" s="148"/>
    </row>
  </sheetData>
  <sheetProtection formatRows="0"/>
  <mergeCells count="132">
    <mergeCell ref="N2:O2"/>
    <mergeCell ref="A4:B4"/>
    <mergeCell ref="B22:C22"/>
    <mergeCell ref="B12:C12"/>
    <mergeCell ref="A15:C15"/>
    <mergeCell ref="B14:C14"/>
    <mergeCell ref="C3:D3"/>
    <mergeCell ref="B26:C26"/>
    <mergeCell ref="B24:C24"/>
    <mergeCell ref="B25:C25"/>
    <mergeCell ref="B23:C23"/>
    <mergeCell ref="B10:C10"/>
    <mergeCell ref="A18:C18"/>
    <mergeCell ref="B13:C13"/>
    <mergeCell ref="B17:C17"/>
    <mergeCell ref="B16:D16"/>
    <mergeCell ref="B11:C11"/>
    <mergeCell ref="A21:C21"/>
    <mergeCell ref="B20:C20"/>
    <mergeCell ref="B80:C80"/>
    <mergeCell ref="B81:C81"/>
    <mergeCell ref="A84:C84"/>
    <mergeCell ref="A5:B5"/>
    <mergeCell ref="B7:C7"/>
    <mergeCell ref="B8:C8"/>
    <mergeCell ref="B19:C19"/>
    <mergeCell ref="A1:L1"/>
    <mergeCell ref="A2:B2"/>
    <mergeCell ref="C2:D2"/>
    <mergeCell ref="C5:D5"/>
    <mergeCell ref="C4:D4"/>
    <mergeCell ref="A3:B3"/>
    <mergeCell ref="H6:I6"/>
    <mergeCell ref="J6:K6"/>
    <mergeCell ref="L6:M6"/>
    <mergeCell ref="M1:O1"/>
    <mergeCell ref="M5:N5"/>
    <mergeCell ref="N6:O6"/>
    <mergeCell ref="G2:K4"/>
    <mergeCell ref="F6:G6"/>
    <mergeCell ref="N3:O3"/>
    <mergeCell ref="N4:O4"/>
    <mergeCell ref="E2:F2"/>
    <mergeCell ref="B36:C36"/>
    <mergeCell ref="B27:C27"/>
    <mergeCell ref="B28:C28"/>
    <mergeCell ref="B33:C33"/>
    <mergeCell ref="A38:C38"/>
    <mergeCell ref="B34:C34"/>
    <mergeCell ref="B35:C35"/>
    <mergeCell ref="B29:C29"/>
    <mergeCell ref="B37:C37"/>
    <mergeCell ref="B54:C54"/>
    <mergeCell ref="B55:C55"/>
    <mergeCell ref="B56:C56"/>
    <mergeCell ref="B85:C85"/>
    <mergeCell ref="B57:C57"/>
    <mergeCell ref="B58:C58"/>
    <mergeCell ref="B59:C59"/>
    <mergeCell ref="B60:C60"/>
    <mergeCell ref="B64:C64"/>
    <mergeCell ref="B65:C65"/>
    <mergeCell ref="B66:C66"/>
    <mergeCell ref="B67:C67"/>
    <mergeCell ref="B68:C68"/>
    <mergeCell ref="A69:C69"/>
    <mergeCell ref="B83:C83"/>
    <mergeCell ref="B70:C70"/>
    <mergeCell ref="B71:C71"/>
    <mergeCell ref="B82:C82"/>
    <mergeCell ref="B72:C72"/>
    <mergeCell ref="B73:C73"/>
    <mergeCell ref="B74:C74"/>
    <mergeCell ref="B75:C75"/>
    <mergeCell ref="B76:C76"/>
    <mergeCell ref="B79:C79"/>
    <mergeCell ref="A53:C53"/>
    <mergeCell ref="B39:C39"/>
    <mergeCell ref="B40:C40"/>
    <mergeCell ref="B41:C41"/>
    <mergeCell ref="B42:C42"/>
    <mergeCell ref="B43:C43"/>
    <mergeCell ref="B44:C44"/>
    <mergeCell ref="B48:C48"/>
    <mergeCell ref="B45:C45"/>
    <mergeCell ref="B50:C50"/>
    <mergeCell ref="B52:C52"/>
    <mergeCell ref="B49:C49"/>
    <mergeCell ref="B51:C51"/>
    <mergeCell ref="B107:C107"/>
    <mergeCell ref="B108:C108"/>
    <mergeCell ref="B109:C109"/>
    <mergeCell ref="B110:C110"/>
    <mergeCell ref="B105:C105"/>
    <mergeCell ref="B99:C99"/>
    <mergeCell ref="B86:C86"/>
    <mergeCell ref="B87:C87"/>
    <mergeCell ref="B88:C88"/>
    <mergeCell ref="B95:C95"/>
    <mergeCell ref="B96:C96"/>
    <mergeCell ref="B97:C97"/>
    <mergeCell ref="B103:C103"/>
    <mergeCell ref="B104:C104"/>
    <mergeCell ref="B98:C98"/>
    <mergeCell ref="A100:C100"/>
    <mergeCell ref="B101:C101"/>
    <mergeCell ref="B102:C102"/>
    <mergeCell ref="B89:C89"/>
    <mergeCell ref="B90:C90"/>
    <mergeCell ref="B91:C91"/>
    <mergeCell ref="B106:C106"/>
    <mergeCell ref="A135:D135"/>
    <mergeCell ref="A129:C129"/>
    <mergeCell ref="B130:C130"/>
    <mergeCell ref="A131:C131"/>
    <mergeCell ref="A134:D134"/>
    <mergeCell ref="B111:C111"/>
    <mergeCell ref="B112:C112"/>
    <mergeCell ref="A113:C113"/>
    <mergeCell ref="B114:C114"/>
    <mergeCell ref="A127:C127"/>
    <mergeCell ref="A126:C126"/>
    <mergeCell ref="A133:O133"/>
    <mergeCell ref="B123:C123"/>
    <mergeCell ref="B115:C115"/>
    <mergeCell ref="B116:C116"/>
    <mergeCell ref="A125:C125"/>
    <mergeCell ref="B118:C118"/>
    <mergeCell ref="B119:C119"/>
    <mergeCell ref="B120:C120"/>
    <mergeCell ref="B121:C121"/>
    <mergeCell ref="B122:C122"/>
  </mergeCells>
  <phoneticPr fontId="1" type="noConversion"/>
  <conditionalFormatting sqref="E127">
    <cfRule type="cellIs" dxfId="0" priority="1" operator="notEqual">
      <formula>100</formula>
    </cfRule>
  </conditionalFormatting>
  <dataValidations count="2">
    <dataValidation type="whole" errorStyle="warning" allowBlank="1" showInputMessage="1" showErrorMessage="1" sqref="E110 E112 E20 E81 E83 E87:E88 E91:E95 E50 E52 E56:E57 E60:E64 E25:E26 E29:E33 E11:E14 E17 E45:E48 E41:E42 E37 E35 E72:E73 E68 E66 E107:E108 E103:E104 E99 E97 E114 E116:E117 E119 E121 E123:E124 E76:E79">
      <formula1>0</formula1>
      <formula2>100</formula2>
    </dataValidation>
    <dataValidation type="decimal" allowBlank="1" showInputMessage="1" showErrorMessage="1" error="Max. 10 Punkte" sqref="H114 J114 L114 N114 F20 F110 F112 H110 J110 L110 N110 H112 J112 L112 N112 H87:H88 J87:J88 L87:L88 F81 F83 F87:F88 F91:F95 N87:N88 H91:H95 J91:J95 L91:L95 N91:N95 H81 J81 L81 N81 H83 J83 L83 N83 F50 F52 F56:F57 F60:F64 H50 J50 L50 N50 H52 J52 L52 N52 H56:H57 J56:J57 L56:L57 N56:N57 H60:H64 J60:J64 L60:L64 N60:N64 F25:F26 F29:F33 H25:H26 J25:J26 L25:L26 N25:N26 H29:H33 J29:J33 L29:L33 N29:N33 N11:N14 L11:L14 J11:J14 H11:H14 F11:F14 N17 L17 J17 H17 F17 N45:N48 L45:L48 J45:J48 H45:H48 N41:N42 L41:L42 J41:J42 H41:H42 N37 L37 J37 H37 N35 L35 J35 H35 F45:F48 F41:F42 F37 F35 N72:N73 L72:L73 J72:J73 H72:H73 N68 L68 J68 H68 N66 L66 J66 H66 F72:F73 F68 F66 N107:N108 L107:L108 J107:J108 H107:H108 N103:N104 F107:F108 F103:F104 L103:L104 J103:J104 H103:H104 N99 L99 J99 H99 N97 L97 J97 H97 F99 F97 N20 L20 J20 H20 F114 N116:N117 H116:H117 J116:J117 L116:L117 F116:F117 F119 N119 H119 J119 L119 L121 F121 N121 H121 J121 J123:J124 L123:L124 F123:F124 N123:N124 H123:H124 F76:F79 H76:H79 J76:J79 L76:L79 N76:N79">
      <formula1>0</formula1>
      <formula2>10</formula2>
    </dataValidation>
  </dataValidations>
  <pageMargins left="0.59055118110236227" right="0.31496062992125984" top="0.19685039370078741" bottom="0.51181102362204722" header="0" footer="0.19685039370078741"/>
  <pageSetup paperSize="9" scale="68" fitToHeight="3" orientation="portrait" cellComments="asDisplayed" r:id="rId1"/>
  <headerFooter>
    <oddFooter>&amp;L&amp;7Form 31-2-16-en&amp;Rpage &amp;P of &amp;N</oddFooter>
  </headerFooter>
  <rowBreaks count="3" manualBreakCount="3">
    <brk id="38" max="14" man="1"/>
    <brk id="69" max="14" man="1"/>
    <brk id="100" max="14" man="1"/>
  </rowBreaks>
  <ignoredErrors>
    <ignoredError sqref="G18 G113 I113:O113 N18 L18 J18 I18 K18 M18 O18" formula="1"/>
    <ignoredError sqref="B38:C38 B53:C53 B100:C100 A80:A83 A95:A99 A101:A112 B84:C84 A33:A37 A48:A52 A24:A29 A39:A45 A85:A91" twoDigitTextYear="1"/>
    <ignoredError sqref="E7:F7 B7 G7:O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Remarks</vt:lpstr>
      <vt:lpstr>Assessment</vt:lpstr>
      <vt:lpstr>Assessment!Print_Area</vt:lpstr>
      <vt:lpstr>Remarks!Print_Area</vt:lpstr>
      <vt:lpstr>Assessment!Print_Titles</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31-2-17, Interessensbekundung-Bewertung, Stand November 2012</dc:title>
  <dc:creator>beerha_sar</dc:creator>
  <cp:keywords>Form 31-2, Interessensbekundung Bewertung</cp:keywords>
  <cp:lastModifiedBy>Dimpho Keitseng</cp:lastModifiedBy>
  <cp:lastPrinted>2018-08-01T14:17:12Z</cp:lastPrinted>
  <dcterms:created xsi:type="dcterms:W3CDTF">2001-02-21T08:54:43Z</dcterms:created>
  <dcterms:modified xsi:type="dcterms:W3CDTF">2018-08-01T14:17:39Z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